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96" windowHeight="5136" tabRatio="880" activeTab="2"/>
  </bookViews>
  <sheets>
    <sheet name="Сахар,мука,соль,макароны" sheetId="1" r:id="rId1"/>
    <sheet name="фасовка,вес" sheetId="2" r:id="rId2"/>
    <sheet name="Конс.масло" sheetId="3" r:id="rId3"/>
    <sheet name="Специи,чай" sheetId="4" r:id="rId4"/>
    <sheet name="Корма " sheetId="5" r:id="rId5"/>
    <sheet name="Ценники" sheetId="6" r:id="rId6"/>
  </sheets>
  <definedNames/>
  <calcPr fullCalcOnLoad="1"/>
</workbook>
</file>

<file path=xl/sharedStrings.xml><?xml version="1.0" encoding="utf-8"?>
<sst xmlns="http://schemas.openxmlformats.org/spreadsheetml/2006/main" count="387" uniqueCount="300">
  <si>
    <t>Сахар-песок</t>
  </si>
  <si>
    <t>Наименование</t>
  </si>
  <si>
    <t>Кол-во в</t>
  </si>
  <si>
    <t>упаковке</t>
  </si>
  <si>
    <t>Крупы весовые</t>
  </si>
  <si>
    <t>Фасованная продукция</t>
  </si>
  <si>
    <t>Макароны</t>
  </si>
  <si>
    <t>Крупа манная</t>
  </si>
  <si>
    <t>Крупа ячневая</t>
  </si>
  <si>
    <t xml:space="preserve">   Соль</t>
  </si>
  <si>
    <t xml:space="preserve">      Сахар</t>
  </si>
  <si>
    <t>Консервация</t>
  </si>
  <si>
    <t>Масла</t>
  </si>
  <si>
    <t>кг.</t>
  </si>
  <si>
    <t>кол-во.</t>
  </si>
  <si>
    <t xml:space="preserve">Кол-во </t>
  </si>
  <si>
    <t>Томат. паста "Помидорка" 480 мл ст/бан</t>
  </si>
  <si>
    <t>Рис пропаренный</t>
  </si>
  <si>
    <t xml:space="preserve">Кол-во в упак. </t>
  </si>
  <si>
    <t>С/корм "ДИЛЛИ" курица/рис (весовой)</t>
  </si>
  <si>
    <t xml:space="preserve">Рис Краснодарский  ТУ </t>
  </si>
  <si>
    <t>вес</t>
  </si>
  <si>
    <t>цена за упаковку</t>
  </si>
  <si>
    <t xml:space="preserve">Уксус 70% </t>
  </si>
  <si>
    <t xml:space="preserve">                  ПРАЙС-ЛИСТ</t>
  </si>
  <si>
    <t>Сода 500гр.</t>
  </si>
  <si>
    <t>Мел кормовой</t>
  </si>
  <si>
    <t>Ракушка  морская</t>
  </si>
  <si>
    <t>Овес</t>
  </si>
  <si>
    <t>С/корм "ДИЛЛИ" гуляш с овощами (весовой)</t>
  </si>
  <si>
    <t xml:space="preserve">Наименование </t>
  </si>
  <si>
    <t>Томат. паста "Помидорка" 250 мл. ст/бан.</t>
  </si>
  <si>
    <t>Томат. паста "Помидорка" 720 мл.ст/бан.</t>
  </si>
  <si>
    <t>Упаковке</t>
  </si>
  <si>
    <t>Пакет Босс черн.28*55</t>
  </si>
  <si>
    <t xml:space="preserve">Геркулес  </t>
  </si>
  <si>
    <t xml:space="preserve">Крупа овсяная  </t>
  </si>
  <si>
    <t>Масло подс.раф."Идеал" 1л.</t>
  </si>
  <si>
    <t>Масло подс.раф."Злато"  1л.</t>
  </si>
  <si>
    <t>Соль "Лизунец" кормовая кусковая</t>
  </si>
  <si>
    <t>Килька обжаренная в томат. соусе 0.240г ключ</t>
  </si>
  <si>
    <t>Рыбий жир 1л.</t>
  </si>
  <si>
    <t>Премиксы и Кормовые добавки</t>
  </si>
  <si>
    <t>С/корм "ДИЛЛИ" рыба/рис (весовой)</t>
  </si>
  <si>
    <t xml:space="preserve">Зерно кукурузы фуражное </t>
  </si>
  <si>
    <t>Пшеница</t>
  </si>
  <si>
    <t>Ячмень</t>
  </si>
  <si>
    <t>Пшено</t>
  </si>
  <si>
    <t>Геркулес "Алейка" 400гр.</t>
  </si>
  <si>
    <t>Мука 1 сорт  ГОСТ "Каприз"(Алтай)</t>
  </si>
  <si>
    <t>Мука в/с ГОСТ "Каприз" (Алтай)</t>
  </si>
  <si>
    <t>Крупа перловая</t>
  </si>
  <si>
    <t>С/корм "ДИЛЛИ" говяжья печень с овсянкой(весовой)</t>
  </si>
  <si>
    <t xml:space="preserve">Горох Фуражный </t>
  </si>
  <si>
    <t>Жмых подсолнечника</t>
  </si>
  <si>
    <t>Туалетная бумага</t>
  </si>
  <si>
    <t>Кормосмесь для свиней (Кормикс)</t>
  </si>
  <si>
    <t>Комбикорм для кроликов  (Кормикс)</t>
  </si>
  <si>
    <t xml:space="preserve">Дробленка кукурузная </t>
  </si>
  <si>
    <t>Кормосмесь универсальная (Кормикс)</t>
  </si>
  <si>
    <t xml:space="preserve">Крупа пшеничная </t>
  </si>
  <si>
    <t xml:space="preserve">Гречка </t>
  </si>
  <si>
    <t xml:space="preserve">Горох колотый </t>
  </si>
  <si>
    <t>Масло подс.нераф. "Алейка" 1л</t>
  </si>
  <si>
    <t>от 10 мест</t>
  </si>
  <si>
    <t>1 месте</t>
  </si>
  <si>
    <t xml:space="preserve">Премикс Суста - Vet 0,5кг </t>
  </si>
  <si>
    <t>Цена за 1 кг</t>
  </si>
  <si>
    <t xml:space="preserve">Стоимость за </t>
  </si>
  <si>
    <t>единицу товара</t>
  </si>
  <si>
    <t>от 1 тн.</t>
  </si>
  <si>
    <t>Мука в/с (Благовещенка) ГОСТ</t>
  </si>
  <si>
    <t xml:space="preserve">Мука в/с (Благовещенка) ГОСТ </t>
  </si>
  <si>
    <t xml:space="preserve">Мука 1/с (Благовещенка) ГОСТ </t>
  </si>
  <si>
    <r>
      <t xml:space="preserve">Мука 1/с (Благовещенка) ГОСТ  </t>
    </r>
    <r>
      <rPr>
        <b/>
        <sz val="12"/>
        <rFont val="Arial Cyr"/>
        <family val="0"/>
      </rPr>
      <t>в 1 месте=12кг</t>
    </r>
  </si>
  <si>
    <t>Уксус столовый 9% 470гр</t>
  </si>
  <si>
    <t>Чай Принцесса Нури Высокогорный 100п</t>
  </si>
  <si>
    <t>Кофе/чай</t>
  </si>
  <si>
    <t>Мука ржаная обдирная (Алтай)</t>
  </si>
  <si>
    <t>Икра трески 135гр. За родину!</t>
  </si>
  <si>
    <t>Килька в томат. соусе по-мексикански 0.240г ключ</t>
  </si>
  <si>
    <t>Гречневый продел</t>
  </si>
  <si>
    <t>10</t>
  </si>
  <si>
    <t>Сено Луговые травы гранула</t>
  </si>
  <si>
    <t>Премикс "Оперин-X" 0,5кг</t>
  </si>
  <si>
    <t>Премикс Расклева. Net 0,5ru</t>
  </si>
  <si>
    <t>Сухой корм для собак "Дилли"</t>
  </si>
  <si>
    <t>Свинина пряная 250гр Рузком</t>
  </si>
  <si>
    <t>Ветчина Домашняя 230гр. Рузком</t>
  </si>
  <si>
    <t>Манная 700гр</t>
  </si>
  <si>
    <t>Кисель 220гр. (брикет)</t>
  </si>
  <si>
    <t>Комбикорм для бройлеров старше 30 дней (здравОкорм)</t>
  </si>
  <si>
    <t>Премикс "Дар Велеса" Супер-бройлер 0,6кг</t>
  </si>
  <si>
    <t>Премикс "Дар Велеса" Детский 0,4кг</t>
  </si>
  <si>
    <t>Премикс "Скорлупин-Ка" 0,8кг</t>
  </si>
  <si>
    <t>Сахарная пудра 50гр</t>
  </si>
  <si>
    <t>Масло подс.раф. "Раздолье" 0,9л.</t>
  </si>
  <si>
    <t>Премикс "Дар Велеса" Супер-несушка 0,5кг</t>
  </si>
  <si>
    <t xml:space="preserve">                       т/ф 8-913-771-01-70</t>
  </si>
  <si>
    <r>
      <t xml:space="preserve">   г. Новосибирск,     ул. Кубовая, 1 ,  корпус 4                    Цена на складе  </t>
    </r>
    <r>
      <rPr>
        <b/>
        <sz val="14"/>
        <rFont val="Arial"/>
        <family val="2"/>
      </rPr>
      <t xml:space="preserve"> </t>
    </r>
  </si>
  <si>
    <t>С/корм "ДИЛЛИ" для активных пород (весовой)</t>
  </si>
  <si>
    <t>Сайт: ТКПРОДУКТ.РФ</t>
  </si>
  <si>
    <t>Соль фас в/с пом. №1 (Илецк) 1кг Йод</t>
  </si>
  <si>
    <t>Соль фас в/с пом. №1 (Илецк) 1кг</t>
  </si>
  <si>
    <t xml:space="preserve">Соль вес в/с пом. №1 (Илецк) </t>
  </si>
  <si>
    <t xml:space="preserve">Соль вес в/с пом. №2 (Илецк) </t>
  </si>
  <si>
    <t>от 500кг</t>
  </si>
  <si>
    <t>Лапша квисти курица, говядина 70гр</t>
  </si>
  <si>
    <r>
      <t>ЛапшаДоширак</t>
    </r>
    <r>
      <rPr>
        <b/>
        <sz val="16"/>
        <rFont val="Arial Cyr"/>
        <family val="0"/>
      </rPr>
      <t xml:space="preserve"> курица, говядина 90гр (контейнер)</t>
    </r>
  </si>
  <si>
    <t>цена за</t>
  </si>
  <si>
    <t>упаковку</t>
  </si>
  <si>
    <t>до10 мест</t>
  </si>
  <si>
    <t>до 1тн</t>
  </si>
  <si>
    <t>Цена за 1 место</t>
  </si>
  <si>
    <t>Цена за пакет</t>
  </si>
  <si>
    <t>Цена за</t>
  </si>
  <si>
    <t>цена за шт</t>
  </si>
  <si>
    <t>от 10мест</t>
  </si>
  <si>
    <t>1шт</t>
  </si>
  <si>
    <t>Кол-во в 1короб.</t>
  </si>
  <si>
    <t>цена за шт.</t>
  </si>
  <si>
    <t>Приправа "Прованские травы" 30гр</t>
  </si>
  <si>
    <t>Кофе Медвежонок 3 в 1 ассорт.</t>
  </si>
  <si>
    <t xml:space="preserve">Мука рыбная </t>
  </si>
  <si>
    <t xml:space="preserve">Мука Мясокостная  </t>
  </si>
  <si>
    <t>Премикс "Дар Велеса" Для всех видов 0,6кг</t>
  </si>
  <si>
    <t>Cера кормовая 0,8кг</t>
  </si>
  <si>
    <t xml:space="preserve">Кофе Якобс Монарх 95гр (ст/б) </t>
  </si>
  <si>
    <r>
      <t>Макароны фас. 400гр..</t>
    </r>
    <r>
      <rPr>
        <b/>
        <sz val="14"/>
        <rFont val="Arial Cyr"/>
        <family val="0"/>
      </rPr>
      <t xml:space="preserve"> (Мельник) </t>
    </r>
  </si>
  <si>
    <t>Зерноотходы</t>
  </si>
  <si>
    <r>
      <t xml:space="preserve">Мука в/с (Ларица) ГОСТ     </t>
    </r>
    <r>
      <rPr>
        <b/>
        <sz val="14"/>
        <rFont val="Arial Cyr"/>
        <family val="0"/>
      </rPr>
      <t xml:space="preserve"> в 1 месте=8кг</t>
    </r>
  </si>
  <si>
    <r>
      <t xml:space="preserve">Мука в/с (Благовещенка) ГОСТ </t>
    </r>
    <r>
      <rPr>
        <b/>
        <sz val="14"/>
        <rFont val="Arial Cyr"/>
        <family val="0"/>
      </rPr>
      <t>в 1 месте=12кг</t>
    </r>
  </si>
  <si>
    <t>Соль брикет 4кг</t>
  </si>
  <si>
    <t>Комбикорм для кур несушек (здравОкорм)</t>
  </si>
  <si>
    <t>Комбикорм для кур несушек и бройлеров  (Кормикс)</t>
  </si>
  <si>
    <t>Рис пропаренный фас. 3кг</t>
  </si>
  <si>
    <t>Горох 3кг</t>
  </si>
  <si>
    <t>4</t>
  </si>
  <si>
    <r>
      <t xml:space="preserve">Рис </t>
    </r>
    <r>
      <rPr>
        <b/>
        <sz val="20"/>
        <rFont val="Arial Cyr"/>
        <family val="0"/>
      </rPr>
      <t>Краснодар ГОСТ</t>
    </r>
  </si>
  <si>
    <t>Комбикорм для кур-несушек (Алейка)</t>
  </si>
  <si>
    <t>Крупа кукурузная 700 гр</t>
  </si>
  <si>
    <t>Кетчуп Томатный Слабода 320мл.</t>
  </si>
  <si>
    <t>Кетчуп Острый Слабода 320мл.</t>
  </si>
  <si>
    <t>Язык Деликатесный 325гр Рузком</t>
  </si>
  <si>
    <t>Килька в томат. соусе ЧИЛИ 0.240г ключ За Родину</t>
  </si>
  <si>
    <t>Шпроты в масле 175 г ключ За Родину</t>
  </si>
  <si>
    <t>Шпрот в томатном соусе 240гр. За Родину</t>
  </si>
  <si>
    <t>Тунец 190гр  За Родину</t>
  </si>
  <si>
    <t>Сайра с д/м  250гр. Южморрыбфлот</t>
  </si>
  <si>
    <t>Кукуруза консерв. Белогородские овощи</t>
  </si>
  <si>
    <t>Горошек зеленый .  Белогородские овощи</t>
  </si>
  <si>
    <t>Говядина тушеная (ОВА) в/с 325гр. Калиненград</t>
  </si>
  <si>
    <t>Чай Азерчай Армуду Брекфэст 100п</t>
  </si>
  <si>
    <t>Отруби пищевые</t>
  </si>
  <si>
    <t xml:space="preserve">                                                                             Мука</t>
  </si>
  <si>
    <r>
      <t xml:space="preserve">Мука 2 сорт  </t>
    </r>
    <r>
      <rPr>
        <b/>
        <sz val="18"/>
        <rFont val="Arial Cyr"/>
        <family val="0"/>
      </rPr>
      <t>ГОСТ</t>
    </r>
    <r>
      <rPr>
        <b/>
        <sz val="20"/>
        <rFont val="Arial Cyr"/>
        <family val="0"/>
      </rPr>
      <t xml:space="preserve">  "Ларица"(Алтай)</t>
    </r>
  </si>
  <si>
    <t xml:space="preserve">Горох 700гр. </t>
  </si>
  <si>
    <t>20</t>
  </si>
  <si>
    <t>Гречка 700гр.</t>
  </si>
  <si>
    <t xml:space="preserve">Перловая 700гр. </t>
  </si>
  <si>
    <t>Рис пропаренный фас. 700 гр</t>
  </si>
  <si>
    <t>Окорок Тамбовский 325гр Рузком</t>
  </si>
  <si>
    <t>Паштет печеночный со слив. Масл. 117гр.Рузком</t>
  </si>
  <si>
    <t>Комбикорм для кролик полнорацион (здравОкорм)</t>
  </si>
  <si>
    <t>от 1 тн</t>
  </si>
  <si>
    <t>Просо</t>
  </si>
  <si>
    <t xml:space="preserve">Жом свекловичный </t>
  </si>
  <si>
    <t>Желудочки индейки 325гр.Рузком</t>
  </si>
  <si>
    <t>Зерносмесь дробленая 35кг</t>
  </si>
  <si>
    <t>Ветчина из индейки 230гр Рузком</t>
  </si>
  <si>
    <t>цена за упак.</t>
  </si>
  <si>
    <t>12/20</t>
  </si>
  <si>
    <t xml:space="preserve">Пшеничная 500 гр. </t>
  </si>
  <si>
    <t xml:space="preserve">Ячневая  600гр. </t>
  </si>
  <si>
    <t>468,00/780,00</t>
  </si>
  <si>
    <t>Хлопья 4 злака фас 400гр. Крупяной Дар</t>
  </si>
  <si>
    <t xml:space="preserve">цена за 1 м </t>
  </si>
  <si>
    <t>от 1тн</t>
  </si>
  <si>
    <t>Кофе МКП Суаре 95гр тс/банк.</t>
  </si>
  <si>
    <t>Агар - Агар 7гр</t>
  </si>
  <si>
    <t>Бульон (грибной, куринный, мясной)</t>
  </si>
  <si>
    <t>Ванилин</t>
  </si>
  <si>
    <r>
      <t xml:space="preserve">                                                        </t>
    </r>
    <r>
      <rPr>
        <b/>
        <sz val="26"/>
        <rFont val="Arial Cyr"/>
        <family val="0"/>
      </rPr>
      <t xml:space="preserve">   Специи.Приправы (ПРИПРАВЫЧ)</t>
    </r>
  </si>
  <si>
    <t>Гвоздика целая 10гр</t>
  </si>
  <si>
    <t>Горчичный порошок 50гр</t>
  </si>
  <si>
    <t>Дрожжи быстродействующие 10гр</t>
  </si>
  <si>
    <t>Желатин 20гр</t>
  </si>
  <si>
    <t>Какао порошок 40гр</t>
  </si>
  <si>
    <t>Корица молотая 10гр</t>
  </si>
  <si>
    <t>Крахмал картофельный 200гр</t>
  </si>
  <si>
    <t>Кунжут белый 15гр</t>
  </si>
  <si>
    <t>Кунжут черный 20гр</t>
  </si>
  <si>
    <t>Куркума молотая 20гр</t>
  </si>
  <si>
    <t>Лавровый лист 10гр</t>
  </si>
  <si>
    <t>Лимонная кислота 10гр</t>
  </si>
  <si>
    <t>Лимонная кислота 50гр</t>
  </si>
  <si>
    <t>Мак 120гр</t>
  </si>
  <si>
    <t>Маринад (к мясу и птице, классический, пряный)</t>
  </si>
  <si>
    <t>Морская соль с овощами и зеленью 200гр</t>
  </si>
  <si>
    <t>Мята перечная 6гр</t>
  </si>
  <si>
    <t>Паприка копченая молотая 20гр</t>
  </si>
  <si>
    <t>Паприка молотая 10гр</t>
  </si>
  <si>
    <t>Пектин 10гр</t>
  </si>
  <si>
    <t>Перец душистый горошек 10гр</t>
  </si>
  <si>
    <t>Перец красный молотый 10гр</t>
  </si>
  <si>
    <t>Перец чёрный горошек 10гр</t>
  </si>
  <si>
    <t>Перец чёрный горошек 50гр</t>
  </si>
  <si>
    <t>Перец чёрный молотый 10гр</t>
  </si>
  <si>
    <t>Перец чёрный молотый 50гр</t>
  </si>
  <si>
    <t xml:space="preserve">Перец чили кусочки резанные 30гр </t>
  </si>
  <si>
    <t>Приправа "Для блюд из картофеля" 15гр</t>
  </si>
  <si>
    <t>Приправа "Для плова" 15гр</t>
  </si>
  <si>
    <t xml:space="preserve">Приправа "Для шашлыка" 15гр </t>
  </si>
  <si>
    <t>Приправа "Осенний сезон" с грибами 60гр.</t>
  </si>
  <si>
    <t>Приправа "Хмели-сунели" 15гр</t>
  </si>
  <si>
    <t>Приправа "Аджика" 15гр</t>
  </si>
  <si>
    <t>Приправа "Букет ГАРНИ" 30гр</t>
  </si>
  <si>
    <t>Приправа "Для гриля" 15гр</t>
  </si>
  <si>
    <t>Приправа "Для корейской моркови" 15гр</t>
  </si>
  <si>
    <t>Приправа "Для Курицы" 50гр</t>
  </si>
  <si>
    <t>Приправа "Для Лагмана" 15гр</t>
  </si>
  <si>
    <t>Приправа "Для посола красной рыбы" 15гр</t>
  </si>
  <si>
    <t>Приправа "Для Рыбы" 15гр</t>
  </si>
  <si>
    <t>Приправа "Для Сала, шпика и копчённостей" 15гр</t>
  </si>
  <si>
    <t>Приправа "Зира" 10гр</t>
  </si>
  <si>
    <t>Приправа "Карри" 15гр</t>
  </si>
  <si>
    <t>Приправа "Кинза" 7гр</t>
  </si>
  <si>
    <t xml:space="preserve">Приправа "Укроп" 30гр </t>
  </si>
  <si>
    <t>Приправа "Универсальная 12 овощей и трав" 200гр</t>
  </si>
  <si>
    <t>Приправа "Букет весенней зелени и овощей" 60гр</t>
  </si>
  <si>
    <t>Приправа "Смесь 5 перцев" 60гр</t>
  </si>
  <si>
    <t>Приправа "Смесь зелени" 20гр</t>
  </si>
  <si>
    <t>Приправа "Смесь перцев" 15гр</t>
  </si>
  <si>
    <t>Разрыхлитель для теста 10гр</t>
  </si>
  <si>
    <t>Семя горчицы 20гр</t>
  </si>
  <si>
    <t>Чеснок резаный дольками 60гр</t>
  </si>
  <si>
    <t>Припрва "Для пряного посола сельди" 15гр</t>
  </si>
  <si>
    <t>Чеснок сушенный молотый 50гр</t>
  </si>
  <si>
    <t>Чеснок сушенный молотый 10гр</t>
  </si>
  <si>
    <t>Кофе МакКофе 3 в 1 / Nescafe 3 в 1/ Jacobs 3в1</t>
  </si>
  <si>
    <t>50/20/24</t>
  </si>
  <si>
    <t>750,00/300,00/360,00</t>
  </si>
  <si>
    <t>Кофе Максим крист.м\у 150гр.</t>
  </si>
  <si>
    <t>Масло подс.раф. " Каролина" 5л.</t>
  </si>
  <si>
    <t>Соль "Экстра" вес</t>
  </si>
  <si>
    <t>Рис круглый шлиф. 700 гр.</t>
  </si>
  <si>
    <t xml:space="preserve">Пшено фас.  700 гр. </t>
  </si>
  <si>
    <t xml:space="preserve">Фасоль  600гр. </t>
  </si>
  <si>
    <t xml:space="preserve">Отруби пшеничные </t>
  </si>
  <si>
    <t>Премикс "Скелетин" с серой 1кг</t>
  </si>
  <si>
    <t>Добавка концентрат для Несушек 1,5кг</t>
  </si>
  <si>
    <t>Добавка концентрат Кальций Плюс 2кг</t>
  </si>
  <si>
    <t>Премикс " Оксинорм -Ф" 0,5 кг</t>
  </si>
  <si>
    <t>Комбикорм для цыплят,гусят, утят, индюшат (здравОкорм)</t>
  </si>
  <si>
    <t xml:space="preserve">Отруби гранулированные  </t>
  </si>
  <si>
    <t>Майонез Провансаль Махеев 770гр.</t>
  </si>
  <si>
    <t>Масло подс.раф."Благо" 1л.</t>
  </si>
  <si>
    <t>Масло подс.раф."Слабода" 1л.</t>
  </si>
  <si>
    <t>Масло подс.раф."Олейна" 1л.</t>
  </si>
  <si>
    <t>Кофе МКП Коломбо 95гр тс/банк.</t>
  </si>
  <si>
    <t>Масло подс.раф."Золотая семечка"  1л.</t>
  </si>
  <si>
    <t>Орех мускатный 10гр</t>
  </si>
  <si>
    <t>(наличный и безналичный расчет , без НДС)</t>
  </si>
  <si>
    <t>Дата</t>
  </si>
  <si>
    <r>
      <t xml:space="preserve"> Домашнее </t>
    </r>
    <r>
      <rPr>
        <b/>
        <sz val="16"/>
        <rFont val="Arial Cyr"/>
        <family val="0"/>
      </rPr>
      <t>1кг.</t>
    </r>
  </si>
  <si>
    <r>
      <t xml:space="preserve"> Завитушки </t>
    </r>
    <r>
      <rPr>
        <b/>
        <sz val="16"/>
        <rFont val="Arial Cyr"/>
        <family val="0"/>
      </rPr>
      <t>500гр</t>
    </r>
    <r>
      <rPr>
        <b/>
        <sz val="22"/>
        <rFont val="Arial Cyr"/>
        <family val="0"/>
      </rPr>
      <t>.</t>
    </r>
  </si>
  <si>
    <r>
      <rPr>
        <b/>
        <sz val="16"/>
        <rFont val="Arial Cyr"/>
        <family val="0"/>
      </rPr>
      <t>Цена:</t>
    </r>
    <r>
      <rPr>
        <b/>
        <sz val="22"/>
        <rFont val="Arial Cyr"/>
        <family val="0"/>
      </rPr>
      <t xml:space="preserve"> 225,00 </t>
    </r>
    <r>
      <rPr>
        <b/>
        <sz val="16"/>
        <rFont val="Arial Cyr"/>
        <family val="0"/>
      </rPr>
      <t>руб</t>
    </r>
    <r>
      <rPr>
        <b/>
        <sz val="22"/>
        <rFont val="Arial Cyr"/>
        <family val="0"/>
      </rPr>
      <t>.</t>
    </r>
  </si>
  <si>
    <r>
      <t xml:space="preserve">Цена: </t>
    </r>
    <r>
      <rPr>
        <b/>
        <sz val="22"/>
        <rFont val="Arial Cyr"/>
        <family val="0"/>
      </rPr>
      <t>200,00</t>
    </r>
    <r>
      <rPr>
        <b/>
        <sz val="20"/>
        <rFont val="Arial Cyr"/>
        <family val="0"/>
      </rPr>
      <t xml:space="preserve"> </t>
    </r>
    <r>
      <rPr>
        <b/>
        <sz val="16"/>
        <rFont val="Arial Cyr"/>
        <family val="0"/>
      </rPr>
      <t>руб.</t>
    </r>
  </si>
  <si>
    <r>
      <rPr>
        <b/>
        <sz val="20"/>
        <rFont val="Arial Cyr"/>
        <family val="0"/>
      </rPr>
      <t xml:space="preserve"> Восточный Ай</t>
    </r>
    <r>
      <rPr>
        <b/>
        <sz val="18"/>
        <rFont val="Arial Cyr"/>
        <family val="0"/>
      </rPr>
      <t xml:space="preserve"> </t>
    </r>
    <r>
      <rPr>
        <b/>
        <sz val="14"/>
        <rFont val="Arial Cyr"/>
        <family val="0"/>
      </rPr>
      <t>700гр.</t>
    </r>
  </si>
  <si>
    <r>
      <rPr>
        <b/>
        <sz val="22"/>
        <rFont val="Arial Cyr"/>
        <family val="0"/>
      </rPr>
      <t>Курабье</t>
    </r>
    <r>
      <rPr>
        <b/>
        <sz val="12"/>
        <rFont val="Arial Cyr"/>
        <family val="0"/>
      </rPr>
      <t xml:space="preserve"> </t>
    </r>
    <r>
      <rPr>
        <b/>
        <sz val="16"/>
        <rFont val="Arial Cyr"/>
        <family val="0"/>
      </rPr>
      <t>700 гр.</t>
    </r>
  </si>
  <si>
    <r>
      <t xml:space="preserve">Цена: </t>
    </r>
    <r>
      <rPr>
        <b/>
        <sz val="22"/>
        <rFont val="Arial Cyr"/>
        <family val="0"/>
      </rPr>
      <t>200,00</t>
    </r>
    <r>
      <rPr>
        <b/>
        <sz val="16"/>
        <rFont val="Arial Cyr"/>
        <family val="0"/>
      </rPr>
      <t xml:space="preserve"> руб.</t>
    </r>
  </si>
  <si>
    <r>
      <rPr>
        <b/>
        <sz val="22"/>
        <rFont val="Arial Cyr"/>
        <family val="0"/>
      </rPr>
      <t xml:space="preserve"> Сказка</t>
    </r>
    <r>
      <rPr>
        <b/>
        <sz val="12"/>
        <rFont val="Arial Cyr"/>
        <family val="0"/>
      </rPr>
      <t xml:space="preserve"> </t>
    </r>
    <r>
      <rPr>
        <b/>
        <sz val="16"/>
        <rFont val="Arial Cyr"/>
        <family val="0"/>
      </rPr>
      <t>800гр.</t>
    </r>
  </si>
  <si>
    <r>
      <rPr>
        <b/>
        <sz val="22"/>
        <rFont val="Arial Cyr"/>
        <family val="0"/>
      </rPr>
      <t xml:space="preserve">Минутка </t>
    </r>
    <r>
      <rPr>
        <b/>
        <sz val="16"/>
        <rFont val="Arial Cyr"/>
        <family val="0"/>
      </rPr>
      <t>700 гр.</t>
    </r>
  </si>
  <si>
    <r>
      <t xml:space="preserve">Цена: </t>
    </r>
    <r>
      <rPr>
        <b/>
        <sz val="22"/>
        <rFont val="Arial Cyr"/>
        <family val="0"/>
      </rPr>
      <t>210,00</t>
    </r>
    <r>
      <rPr>
        <b/>
        <sz val="16"/>
        <rFont val="Arial Cyr"/>
        <family val="0"/>
      </rPr>
      <t xml:space="preserve"> руб.</t>
    </r>
  </si>
  <si>
    <r>
      <t xml:space="preserve">Цена: </t>
    </r>
    <r>
      <rPr>
        <b/>
        <sz val="22"/>
        <rFont val="Arial Cyr"/>
        <family val="0"/>
      </rPr>
      <t xml:space="preserve">200,00 </t>
    </r>
    <r>
      <rPr>
        <b/>
        <sz val="16"/>
        <rFont val="Arial Cyr"/>
        <family val="0"/>
      </rPr>
      <t>руб.</t>
    </r>
  </si>
  <si>
    <r>
      <rPr>
        <b/>
        <sz val="22"/>
        <rFont val="Arial Cyr"/>
        <family val="0"/>
      </rPr>
      <t>Хрустик</t>
    </r>
    <r>
      <rPr>
        <b/>
        <sz val="12"/>
        <rFont val="Arial Cyr"/>
        <family val="0"/>
      </rPr>
      <t xml:space="preserve"> </t>
    </r>
    <r>
      <rPr>
        <b/>
        <sz val="16"/>
        <rFont val="Arial Cyr"/>
        <family val="0"/>
      </rPr>
      <t>700 гр.</t>
    </r>
  </si>
  <si>
    <t>26.03.2024г.</t>
  </si>
  <si>
    <r>
      <t xml:space="preserve">Макароны фас. 3кг. </t>
    </r>
    <r>
      <rPr>
        <b/>
        <sz val="20"/>
        <rFont val="Arial Cyr"/>
        <family val="0"/>
      </rPr>
      <t xml:space="preserve"> Мельник</t>
    </r>
  </si>
  <si>
    <t xml:space="preserve">Макароны фас. 5кг. Алейка </t>
  </si>
  <si>
    <t>Макароны фас. 5кг. Мельник</t>
  </si>
  <si>
    <r>
      <t xml:space="preserve">Спагетти, Букатини,Лингвини </t>
    </r>
    <r>
      <rPr>
        <sz val="18"/>
        <rFont val="Arial Cyr"/>
        <family val="0"/>
      </rPr>
      <t>(Мельник)</t>
    </r>
  </si>
  <si>
    <t>11.04.2024г.</t>
  </si>
  <si>
    <t>Оптовая, розничная торговля:   ИП Гончарова Д.В. (наличный и безналичный расчет, оплата картой, НДС/без НДС)</t>
  </si>
  <si>
    <t>E-mail: darg0nchar0va@yandex.ru</t>
  </si>
  <si>
    <t xml:space="preserve">Розничная торговля:   ИП Гончарова Д.В. </t>
  </si>
  <si>
    <t>Концентрат белково-витаминно-минеральный для мясной птицы 1кг</t>
  </si>
  <si>
    <t>Концентрат белково-витаминно-минеральный для несушек 1кг</t>
  </si>
  <si>
    <t>Уголь древесный фас. 1,5 кг.</t>
  </si>
  <si>
    <r>
      <t xml:space="preserve">ВЕГА ПК 2(1-7нед) цыплята  </t>
    </r>
    <r>
      <rPr>
        <b/>
        <sz val="14"/>
        <rFont val="Arial Cyr"/>
        <family val="0"/>
      </rPr>
      <t>полнорационный комбикорм</t>
    </r>
  </si>
  <si>
    <r>
      <t xml:space="preserve">ВЕГА ДК 52(от 7 нед) перепела  </t>
    </r>
    <r>
      <rPr>
        <b/>
        <sz val="12"/>
        <rFont val="Arial Cyr"/>
        <family val="0"/>
      </rPr>
      <t>полнорационный комбикорм</t>
    </r>
  </si>
  <si>
    <r>
      <t xml:space="preserve">ВЕГА ПК 1-2(от 45нед) куры несушки </t>
    </r>
    <r>
      <rPr>
        <b/>
        <sz val="9"/>
        <rFont val="Arial Cyr"/>
        <family val="0"/>
      </rPr>
      <t>полнорационный комбикорм</t>
    </r>
  </si>
  <si>
    <t>26.04.2024г.</t>
  </si>
  <si>
    <t>Горбуша нат. Доброфлот</t>
  </si>
  <si>
    <t xml:space="preserve"> Мы работаем:  Понедельник-пятница  с 9-00 до 17-00  ;     Суббота  с 10-00 до 14-00 ;      Воскресенье -выходной   </t>
  </si>
  <si>
    <t xml:space="preserve"> Мы работаем:  Понедельник-пятница  с 9-00 до 17-00 ;     Суббота  с 10-00 до 14-00 ;      Воскресенье -выходной   </t>
  </si>
  <si>
    <t xml:space="preserve"> Мы работаем:  Понедельник-пятница  с 9-00 до 17-00   ;     Суббота  с 10-00 до 14-00 ;      Воскресенье -выходной   </t>
  </si>
  <si>
    <t>07.05.2024г.</t>
  </si>
  <si>
    <t>13.05.2024г.</t>
  </si>
  <si>
    <t>14.05.2024г.</t>
  </si>
  <si>
    <t>Скумбрия с д/м 245гр. 5 морей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</si>
</sst>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&quot;р.&quot;"/>
    <numFmt numFmtId="180" formatCode="[$-FC19]d\ mmmm\ yyyy\ &quot;г.&quot;"/>
    <numFmt numFmtId="181" formatCode="#,##0.00;[Red]#,##0.00"/>
    <numFmt numFmtId="182" formatCode="#,##0.00_ ;\-#,##0.00\ "/>
    <numFmt numFmtId="183" formatCode="#,##0.00\ &quot;₽&quot;"/>
  </numFmts>
  <fonts count="67">
    <font>
      <sz val="10"/>
      <name val="Arial Cyr"/>
      <family val="0"/>
    </font>
    <font>
      <u val="single"/>
      <sz val="9.5"/>
      <color indexed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b/>
      <sz val="22"/>
      <name val="Arial Cyr"/>
      <family val="2"/>
    </font>
    <font>
      <sz val="22"/>
      <name val="Arial Cyr"/>
      <family val="2"/>
    </font>
    <font>
      <b/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26"/>
      <name val="Arial Cyr"/>
      <family val="0"/>
    </font>
    <font>
      <b/>
      <sz val="24"/>
      <name val="Arial Cyr"/>
      <family val="0"/>
    </font>
    <font>
      <sz val="26"/>
      <name val="Arial Cyr"/>
      <family val="0"/>
    </font>
    <font>
      <sz val="24"/>
      <name val="Arial Cyr"/>
      <family val="0"/>
    </font>
    <font>
      <sz val="20"/>
      <name val="Arial Cyr"/>
      <family val="0"/>
    </font>
    <font>
      <b/>
      <sz val="12"/>
      <name val="Times New Roman"/>
      <family val="1"/>
    </font>
    <font>
      <b/>
      <i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28"/>
      <name val="Arial Cyr"/>
      <family val="2"/>
    </font>
    <font>
      <b/>
      <sz val="14"/>
      <name val="Arial"/>
      <family val="2"/>
    </font>
    <font>
      <b/>
      <i/>
      <sz val="16"/>
      <name val="Arial Cyr"/>
      <family val="0"/>
    </font>
    <font>
      <b/>
      <sz val="11"/>
      <name val="Arial Cyr"/>
      <family val="2"/>
    </font>
    <font>
      <sz val="18"/>
      <name val="Arial Cyr"/>
      <family val="0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7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2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2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8" fillId="0" borderId="11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15" fillId="0" borderId="2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2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7" fillId="0" borderId="22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2" fontId="17" fillId="0" borderId="23" xfId="0" applyNumberFormat="1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0" fontId="17" fillId="33" borderId="24" xfId="0" applyFont="1" applyFill="1" applyBorder="1" applyAlignment="1">
      <alignment horizontal="center" vertical="center"/>
    </xf>
    <xf numFmtId="2" fontId="19" fillId="33" borderId="24" xfId="0" applyNumberFormat="1" applyFont="1" applyFill="1" applyBorder="1" applyAlignment="1">
      <alignment horizontal="center" vertical="center"/>
    </xf>
    <xf numFmtId="2" fontId="17" fillId="33" borderId="24" xfId="0" applyNumberFormat="1" applyFont="1" applyFill="1" applyBorder="1" applyAlignment="1">
      <alignment horizontal="center" vertical="center"/>
    </xf>
    <xf numFmtId="2" fontId="17" fillId="33" borderId="25" xfId="0" applyNumberFormat="1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2" fontId="19" fillId="33" borderId="15" xfId="0" applyNumberFormat="1" applyFont="1" applyFill="1" applyBorder="1" applyAlignment="1">
      <alignment horizontal="center" vertical="center"/>
    </xf>
    <xf numFmtId="2" fontId="17" fillId="33" borderId="15" xfId="0" applyNumberFormat="1" applyFont="1" applyFill="1" applyBorder="1" applyAlignment="1">
      <alignment horizontal="center" vertical="center"/>
    </xf>
    <xf numFmtId="2" fontId="17" fillId="33" borderId="23" xfId="0" applyNumberFormat="1" applyFont="1" applyFill="1" applyBorder="1" applyAlignment="1">
      <alignment horizontal="center" vertical="center"/>
    </xf>
    <xf numFmtId="0" fontId="17" fillId="33" borderId="15" xfId="0" applyNumberFormat="1" applyFont="1" applyFill="1" applyBorder="1" applyAlignment="1">
      <alignment horizontal="center" vertical="center"/>
    </xf>
    <xf numFmtId="0" fontId="17" fillId="33" borderId="17" xfId="0" applyNumberFormat="1" applyFont="1" applyFill="1" applyBorder="1" applyAlignment="1">
      <alignment horizontal="center" vertical="center"/>
    </xf>
    <xf numFmtId="2" fontId="19" fillId="33" borderId="17" xfId="0" applyNumberFormat="1" applyFont="1" applyFill="1" applyBorder="1" applyAlignment="1">
      <alignment horizontal="center" vertical="center"/>
    </xf>
    <xf numFmtId="2" fontId="17" fillId="33" borderId="17" xfId="0" applyNumberFormat="1" applyFont="1" applyFill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2" fontId="17" fillId="33" borderId="23" xfId="0" applyNumberFormat="1" applyFont="1" applyFill="1" applyBorder="1" applyAlignment="1">
      <alignment horizontal="center"/>
    </xf>
    <xf numFmtId="0" fontId="17" fillId="0" borderId="17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2" fontId="17" fillId="33" borderId="22" xfId="0" applyNumberFormat="1" applyFont="1" applyFill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20" fillId="0" borderId="26" xfId="0" applyNumberFormat="1" applyFont="1" applyBorder="1" applyAlignment="1">
      <alignment horizontal="center"/>
    </xf>
    <xf numFmtId="2" fontId="20" fillId="0" borderId="27" xfId="0" applyNumberFormat="1" applyFont="1" applyBorder="1" applyAlignment="1">
      <alignment horizontal="center"/>
    </xf>
    <xf numFmtId="2" fontId="20" fillId="0" borderId="28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 vertical="center"/>
    </xf>
    <xf numFmtId="2" fontId="13" fillId="0" borderId="30" xfId="0" applyNumberFormat="1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2" fontId="13" fillId="0" borderId="32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0" fontId="13" fillId="0" borderId="32" xfId="0" applyNumberFormat="1" applyFont="1" applyBorder="1" applyAlignment="1">
      <alignment horizontal="center"/>
    </xf>
    <xf numFmtId="0" fontId="13" fillId="0" borderId="33" xfId="0" applyNumberFormat="1" applyFont="1" applyBorder="1" applyAlignment="1">
      <alignment horizontal="center"/>
    </xf>
    <xf numFmtId="0" fontId="13" fillId="0" borderId="34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2" fontId="20" fillId="0" borderId="24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2" fontId="4" fillId="0" borderId="15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/>
    </xf>
    <xf numFmtId="0" fontId="24" fillId="0" borderId="14" xfId="0" applyFont="1" applyBorder="1" applyAlignment="1">
      <alignment/>
    </xf>
    <xf numFmtId="0" fontId="4" fillId="0" borderId="35" xfId="0" applyFont="1" applyBorder="1" applyAlignment="1">
      <alignment/>
    </xf>
    <xf numFmtId="2" fontId="4" fillId="0" borderId="3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3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2" fontId="20" fillId="0" borderId="15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2" fontId="20" fillId="0" borderId="24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vertical="center"/>
    </xf>
    <xf numFmtId="0" fontId="17" fillId="0" borderId="24" xfId="0" applyFont="1" applyBorder="1" applyAlignment="1">
      <alignment horizontal="center" vertical="center" wrapText="1"/>
    </xf>
    <xf numFmtId="2" fontId="19" fillId="0" borderId="2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31" fillId="0" borderId="18" xfId="0" applyFont="1" applyBorder="1" applyAlignment="1">
      <alignment horizontal="left" vertical="center" indent="1"/>
    </xf>
    <xf numFmtId="0" fontId="31" fillId="0" borderId="0" xfId="0" applyNumberFormat="1" applyFont="1" applyBorder="1" applyAlignment="1">
      <alignment horizontal="left" vertical="center" indent="1"/>
    </xf>
    <xf numFmtId="2" fontId="31" fillId="0" borderId="0" xfId="0" applyNumberFormat="1" applyFont="1" applyBorder="1" applyAlignment="1">
      <alignment horizontal="left" vertical="center" indent="1"/>
    </xf>
    <xf numFmtId="2" fontId="31" fillId="0" borderId="36" xfId="0" applyNumberFormat="1" applyFont="1" applyBorder="1" applyAlignment="1">
      <alignment horizontal="left" vertical="center" indent="1"/>
    </xf>
    <xf numFmtId="0" fontId="9" fillId="0" borderId="0" xfId="0" applyFont="1" applyAlignment="1">
      <alignment/>
    </xf>
    <xf numFmtId="0" fontId="31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36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3" fillId="0" borderId="24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23" fillId="0" borderId="18" xfId="0" applyFont="1" applyBorder="1" applyAlignment="1">
      <alignment/>
    </xf>
    <xf numFmtId="0" fontId="3" fillId="0" borderId="36" xfId="0" applyFont="1" applyBorder="1" applyAlignment="1">
      <alignment/>
    </xf>
    <xf numFmtId="0" fontId="23" fillId="0" borderId="0" xfId="0" applyFont="1" applyBorder="1" applyAlignment="1">
      <alignment vertical="center"/>
    </xf>
    <xf numFmtId="14" fontId="15" fillId="0" borderId="35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8" xfId="0" applyNumberFormat="1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13" fillId="0" borderId="23" xfId="0" applyNumberFormat="1" applyFont="1" applyFill="1" applyBorder="1" applyAlignment="1">
      <alignment horizontal="center"/>
    </xf>
    <xf numFmtId="4" fontId="13" fillId="0" borderId="22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vertical="center"/>
    </xf>
    <xf numFmtId="2" fontId="15" fillId="0" borderId="11" xfId="0" applyNumberFormat="1" applyFont="1" applyBorder="1" applyAlignment="1">
      <alignment vertical="center"/>
    </xf>
    <xf numFmtId="2" fontId="15" fillId="0" borderId="13" xfId="0" applyNumberFormat="1" applyFont="1" applyBorder="1" applyAlignment="1">
      <alignment vertical="center"/>
    </xf>
    <xf numFmtId="2" fontId="13" fillId="0" borderId="24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2" fontId="13" fillId="0" borderId="40" xfId="0" applyNumberFormat="1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13" fillId="0" borderId="42" xfId="0" applyFont="1" applyBorder="1" applyAlignment="1">
      <alignment horizontal="center"/>
    </xf>
    <xf numFmtId="2" fontId="13" fillId="0" borderId="43" xfId="0" applyNumberFormat="1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35" xfId="0" applyFont="1" applyBorder="1" applyAlignment="1">
      <alignment/>
    </xf>
    <xf numFmtId="0" fontId="22" fillId="0" borderId="35" xfId="0" applyFont="1" applyBorder="1" applyAlignment="1">
      <alignment/>
    </xf>
    <xf numFmtId="0" fontId="5" fillId="0" borderId="35" xfId="0" applyFont="1" applyBorder="1" applyAlignment="1">
      <alignment/>
    </xf>
    <xf numFmtId="14" fontId="8" fillId="0" borderId="35" xfId="0" applyNumberFormat="1" applyFont="1" applyBorder="1" applyAlignment="1">
      <alignment vertical="center"/>
    </xf>
    <xf numFmtId="14" fontId="8" fillId="0" borderId="10" xfId="0" applyNumberFormat="1" applyFont="1" applyBorder="1" applyAlignment="1">
      <alignment vertical="center"/>
    </xf>
    <xf numFmtId="0" fontId="14" fillId="0" borderId="44" xfId="0" applyFont="1" applyBorder="1" applyAlignment="1">
      <alignment horizontal="center"/>
    </xf>
    <xf numFmtId="0" fontId="15" fillId="0" borderId="44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33" borderId="24" xfId="0" applyFont="1" applyFill="1" applyBorder="1" applyAlignment="1">
      <alignment horizontal="center" vertical="center"/>
    </xf>
    <xf numFmtId="2" fontId="14" fillId="33" borderId="24" xfId="0" applyNumberFormat="1" applyFont="1" applyFill="1" applyBorder="1" applyAlignment="1">
      <alignment horizontal="center" vertical="center"/>
    </xf>
    <xf numFmtId="2" fontId="15" fillId="33" borderId="24" xfId="0" applyNumberFormat="1" applyFont="1" applyFill="1" applyBorder="1" applyAlignment="1">
      <alignment horizontal="center" vertical="center"/>
    </xf>
    <xf numFmtId="2" fontId="15" fillId="33" borderId="25" xfId="0" applyNumberFormat="1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2" fontId="14" fillId="33" borderId="15" xfId="0" applyNumberFormat="1" applyFont="1" applyFill="1" applyBorder="1" applyAlignment="1">
      <alignment horizontal="center" vertical="center"/>
    </xf>
    <xf numFmtId="2" fontId="15" fillId="33" borderId="15" xfId="0" applyNumberFormat="1" applyFont="1" applyFill="1" applyBorder="1" applyAlignment="1">
      <alignment horizontal="center" vertical="center"/>
    </xf>
    <xf numFmtId="2" fontId="15" fillId="33" borderId="23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4" fontId="14" fillId="33" borderId="15" xfId="0" applyNumberFormat="1" applyFont="1" applyFill="1" applyBorder="1" applyAlignment="1">
      <alignment horizontal="center" vertical="center" wrapText="1"/>
    </xf>
    <xf numFmtId="2" fontId="15" fillId="33" borderId="15" xfId="0" applyNumberFormat="1" applyFont="1" applyFill="1" applyBorder="1" applyAlignment="1">
      <alignment horizontal="center" vertical="center" wrapText="1"/>
    </xf>
    <xf numFmtId="2" fontId="15" fillId="33" borderId="23" xfId="0" applyNumberFormat="1" applyFont="1" applyFill="1" applyBorder="1" applyAlignment="1">
      <alignment horizontal="center" vertical="center" wrapText="1"/>
    </xf>
    <xf numFmtId="2" fontId="14" fillId="33" borderId="15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center"/>
    </xf>
    <xf numFmtId="0" fontId="15" fillId="33" borderId="17" xfId="0" applyNumberFormat="1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vertical="center" wrapText="1"/>
    </xf>
    <xf numFmtId="2" fontId="15" fillId="33" borderId="17" xfId="0" applyNumberFormat="1" applyFont="1" applyFill="1" applyBorder="1" applyAlignment="1">
      <alignment horizontal="center" vertical="center" wrapText="1"/>
    </xf>
    <xf numFmtId="2" fontId="15" fillId="33" borderId="22" xfId="0" applyNumberFormat="1" applyFont="1" applyFill="1" applyBorder="1" applyAlignment="1">
      <alignment horizontal="center" vertical="center" wrapText="1"/>
    </xf>
    <xf numFmtId="0" fontId="15" fillId="33" borderId="44" xfId="0" applyFont="1" applyFill="1" applyBorder="1" applyAlignment="1">
      <alignment horizontal="center" vertical="center" wrapText="1"/>
    </xf>
    <xf numFmtId="0" fontId="15" fillId="33" borderId="45" xfId="0" applyFont="1" applyFill="1" applyBorder="1" applyAlignment="1">
      <alignment vertical="center" wrapText="1"/>
    </xf>
    <xf numFmtId="0" fontId="15" fillId="33" borderId="24" xfId="0" applyFont="1" applyFill="1" applyBorder="1" applyAlignment="1">
      <alignment horizontal="center" vertical="center" wrapText="1"/>
    </xf>
    <xf numFmtId="2" fontId="14" fillId="33" borderId="24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/>
    </xf>
    <xf numFmtId="2" fontId="14" fillId="33" borderId="17" xfId="0" applyNumberFormat="1" applyFont="1" applyFill="1" applyBorder="1" applyAlignment="1">
      <alignment horizontal="center"/>
    </xf>
    <xf numFmtId="2" fontId="15" fillId="33" borderId="36" xfId="0" applyNumberFormat="1" applyFont="1" applyFill="1" applyBorder="1" applyAlignment="1">
      <alignment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46" xfId="0" applyFont="1" applyFill="1" applyBorder="1" applyAlignment="1">
      <alignment horizontal="center" vertical="center" wrapText="1"/>
    </xf>
    <xf numFmtId="0" fontId="15" fillId="33" borderId="44" xfId="0" applyFont="1" applyFill="1" applyBorder="1" applyAlignment="1">
      <alignment vertical="center" wrapText="1"/>
    </xf>
    <xf numFmtId="0" fontId="15" fillId="33" borderId="16" xfId="0" applyFont="1" applyFill="1" applyBorder="1" applyAlignment="1">
      <alignment vertical="center" wrapText="1"/>
    </xf>
    <xf numFmtId="2" fontId="15" fillId="33" borderId="24" xfId="0" applyNumberFormat="1" applyFont="1" applyFill="1" applyBorder="1" applyAlignment="1">
      <alignment horizontal="center" vertical="center" wrapText="1"/>
    </xf>
    <xf numFmtId="2" fontId="15" fillId="33" borderId="25" xfId="0" applyNumberFormat="1" applyFont="1" applyFill="1" applyBorder="1" applyAlignment="1">
      <alignment horizontal="center" vertical="center" wrapText="1"/>
    </xf>
    <xf numFmtId="0" fontId="15" fillId="33" borderId="47" xfId="0" applyFont="1" applyFill="1" applyBorder="1" applyAlignment="1">
      <alignment vertical="center"/>
    </xf>
    <xf numFmtId="0" fontId="15" fillId="33" borderId="17" xfId="0" applyFont="1" applyFill="1" applyBorder="1" applyAlignment="1">
      <alignment vertical="center"/>
    </xf>
    <xf numFmtId="0" fontId="15" fillId="33" borderId="17" xfId="0" applyFont="1" applyFill="1" applyBorder="1" applyAlignment="1">
      <alignment horizontal="center" vertical="center" wrapText="1"/>
    </xf>
    <xf numFmtId="2" fontId="14" fillId="33" borderId="17" xfId="0" applyNumberFormat="1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/>
    </xf>
    <xf numFmtId="2" fontId="20" fillId="0" borderId="39" xfId="0" applyNumberFormat="1" applyFont="1" applyBorder="1" applyAlignment="1">
      <alignment horizontal="center"/>
    </xf>
    <xf numFmtId="2" fontId="13" fillId="0" borderId="39" xfId="0" applyNumberFormat="1" applyFont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 vertical="center"/>
    </xf>
    <xf numFmtId="2" fontId="13" fillId="0" borderId="48" xfId="0" applyNumberFormat="1" applyFont="1" applyBorder="1" applyAlignment="1">
      <alignment vertical="center"/>
    </xf>
    <xf numFmtId="2" fontId="13" fillId="0" borderId="27" xfId="0" applyNumberFormat="1" applyFont="1" applyBorder="1" applyAlignment="1">
      <alignment vertical="center"/>
    </xf>
    <xf numFmtId="2" fontId="13" fillId="0" borderId="49" xfId="0" applyNumberFormat="1" applyFont="1" applyBorder="1" applyAlignment="1">
      <alignment vertical="center"/>
    </xf>
    <xf numFmtId="2" fontId="13" fillId="0" borderId="20" xfId="0" applyNumberFormat="1" applyFont="1" applyBorder="1" applyAlignment="1">
      <alignment horizontal="left" vertical="center"/>
    </xf>
    <xf numFmtId="2" fontId="13" fillId="0" borderId="50" xfId="0" applyNumberFormat="1" applyFont="1" applyBorder="1" applyAlignment="1">
      <alignment horizontal="left" vertical="center"/>
    </xf>
    <xf numFmtId="2" fontId="13" fillId="0" borderId="51" xfId="0" applyNumberFormat="1" applyFont="1" applyBorder="1" applyAlignment="1">
      <alignment horizontal="left" vertical="center"/>
    </xf>
    <xf numFmtId="2" fontId="13" fillId="0" borderId="48" xfId="0" applyNumberFormat="1" applyFont="1" applyFill="1" applyBorder="1" applyAlignment="1">
      <alignment horizontal="left" vertical="center"/>
    </xf>
    <xf numFmtId="2" fontId="13" fillId="0" borderId="27" xfId="0" applyNumberFormat="1" applyFont="1" applyFill="1" applyBorder="1" applyAlignment="1">
      <alignment horizontal="left" vertical="center"/>
    </xf>
    <xf numFmtId="2" fontId="13" fillId="0" borderId="49" xfId="0" applyNumberFormat="1" applyFont="1" applyFill="1" applyBorder="1" applyAlignment="1">
      <alignment horizontal="left" vertical="center"/>
    </xf>
    <xf numFmtId="2" fontId="13" fillId="0" borderId="52" xfId="0" applyNumberFormat="1" applyFont="1" applyBorder="1" applyAlignment="1">
      <alignment horizontal="left" vertical="center"/>
    </xf>
    <xf numFmtId="2" fontId="13" fillId="0" borderId="26" xfId="0" applyNumberFormat="1" applyFont="1" applyBorder="1" applyAlignment="1">
      <alignment horizontal="left" vertical="center"/>
    </xf>
    <xf numFmtId="2" fontId="13" fillId="0" borderId="53" xfId="0" applyNumberFormat="1" applyFont="1" applyBorder="1" applyAlignment="1">
      <alignment horizontal="left" vertical="center"/>
    </xf>
    <xf numFmtId="2" fontId="13" fillId="0" borderId="48" xfId="0" applyNumberFormat="1" applyFont="1" applyBorder="1" applyAlignment="1">
      <alignment horizontal="left" vertical="center"/>
    </xf>
    <xf numFmtId="2" fontId="13" fillId="0" borderId="27" xfId="0" applyNumberFormat="1" applyFont="1" applyBorder="1" applyAlignment="1">
      <alignment horizontal="left" vertical="center"/>
    </xf>
    <xf numFmtId="2" fontId="13" fillId="0" borderId="49" xfId="0" applyNumberFormat="1" applyFont="1" applyBorder="1" applyAlignment="1">
      <alignment horizontal="left" vertical="center"/>
    </xf>
    <xf numFmtId="2" fontId="13" fillId="0" borderId="54" xfId="0" applyNumberFormat="1" applyFont="1" applyBorder="1" applyAlignment="1">
      <alignment horizontal="left" vertical="center"/>
    </xf>
    <xf numFmtId="2" fontId="13" fillId="0" borderId="28" xfId="0" applyNumberFormat="1" applyFont="1" applyBorder="1" applyAlignment="1">
      <alignment horizontal="left" vertical="center"/>
    </xf>
    <xf numFmtId="2" fontId="13" fillId="0" borderId="5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center"/>
    </xf>
    <xf numFmtId="0" fontId="11" fillId="0" borderId="50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0" fontId="11" fillId="0" borderId="54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12" fillId="0" borderId="2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2" fontId="13" fillId="0" borderId="52" xfId="0" applyNumberFormat="1" applyFont="1" applyBorder="1" applyAlignment="1">
      <alignment vertical="center"/>
    </xf>
    <xf numFmtId="2" fontId="13" fillId="0" borderId="26" xfId="0" applyNumberFormat="1" applyFont="1" applyBorder="1" applyAlignment="1">
      <alignment vertical="center"/>
    </xf>
    <xf numFmtId="2" fontId="13" fillId="0" borderId="53" xfId="0" applyNumberFormat="1" applyFont="1" applyBorder="1" applyAlignment="1">
      <alignment vertical="center"/>
    </xf>
    <xf numFmtId="2" fontId="13" fillId="0" borderId="48" xfId="0" applyNumberFormat="1" applyFont="1" applyBorder="1" applyAlignment="1">
      <alignment vertical="center"/>
    </xf>
    <xf numFmtId="2" fontId="13" fillId="0" borderId="27" xfId="0" applyNumberFormat="1" applyFont="1" applyBorder="1" applyAlignment="1">
      <alignment vertical="center"/>
    </xf>
    <xf numFmtId="2" fontId="13" fillId="0" borderId="49" xfId="0" applyNumberFormat="1" applyFont="1" applyBorder="1" applyAlignment="1">
      <alignment vertical="center"/>
    </xf>
    <xf numFmtId="0" fontId="2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6" xfId="0" applyFont="1" applyBorder="1" applyAlignment="1">
      <alignment/>
    </xf>
    <xf numFmtId="0" fontId="28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13" fillId="0" borderId="48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3" fillId="0" borderId="38" xfId="0" applyFont="1" applyBorder="1" applyAlignment="1">
      <alignment/>
    </xf>
    <xf numFmtId="0" fontId="3" fillId="0" borderId="12" xfId="0" applyFont="1" applyBorder="1" applyAlignment="1">
      <alignment/>
    </xf>
    <xf numFmtId="0" fontId="13" fillId="0" borderId="52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56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2" fontId="13" fillId="33" borderId="20" xfId="0" applyNumberFormat="1" applyFont="1" applyFill="1" applyBorder="1" applyAlignment="1">
      <alignment horizontal="center" vertical="center"/>
    </xf>
    <xf numFmtId="2" fontId="13" fillId="33" borderId="50" xfId="0" applyNumberFormat="1" applyFont="1" applyFill="1" applyBorder="1" applyAlignment="1">
      <alignment horizontal="center" vertical="center"/>
    </xf>
    <xf numFmtId="2" fontId="13" fillId="33" borderId="51" xfId="0" applyNumberFormat="1" applyFont="1" applyFill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50" xfId="0" applyNumberFormat="1" applyFont="1" applyBorder="1" applyAlignment="1">
      <alignment horizontal="center" vertical="center"/>
    </xf>
    <xf numFmtId="2" fontId="13" fillId="0" borderId="5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/>
    </xf>
    <xf numFmtId="0" fontId="13" fillId="0" borderId="57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58" xfId="0" applyFont="1" applyBorder="1" applyAlignment="1">
      <alignment horizontal="left"/>
    </xf>
    <xf numFmtId="2" fontId="11" fillId="0" borderId="37" xfId="0" applyNumberFormat="1" applyFont="1" applyBorder="1" applyAlignment="1">
      <alignment horizontal="center" vertical="center"/>
    </xf>
    <xf numFmtId="2" fontId="11" fillId="0" borderId="38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13" fillId="34" borderId="57" xfId="0" applyFont="1" applyFill="1" applyBorder="1" applyAlignment="1">
      <alignment horizontal="left"/>
    </xf>
    <xf numFmtId="0" fontId="13" fillId="34" borderId="15" xfId="0" applyFont="1" applyFill="1" applyBorder="1" applyAlignment="1">
      <alignment horizontal="left"/>
    </xf>
    <xf numFmtId="0" fontId="13" fillId="34" borderId="58" xfId="0" applyFont="1" applyFill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13" fillId="0" borderId="57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2" fontId="26" fillId="0" borderId="20" xfId="0" applyNumberFormat="1" applyFont="1" applyBorder="1" applyAlignment="1">
      <alignment horizontal="center" vertical="center"/>
    </xf>
    <xf numFmtId="2" fontId="26" fillId="0" borderId="50" xfId="0" applyNumberFormat="1" applyFont="1" applyBorder="1" applyAlignment="1">
      <alignment horizontal="center" vertical="center"/>
    </xf>
    <xf numFmtId="2" fontId="26" fillId="0" borderId="51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3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0" fontId="13" fillId="0" borderId="60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13" fillId="0" borderId="60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47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33" borderId="57" xfId="0" applyFont="1" applyFill="1" applyBorder="1" applyAlignment="1">
      <alignment horizontal="left"/>
    </xf>
    <xf numFmtId="0" fontId="17" fillId="33" borderId="15" xfId="0" applyFont="1" applyFill="1" applyBorder="1" applyAlignment="1">
      <alignment horizontal="left"/>
    </xf>
    <xf numFmtId="0" fontId="17" fillId="33" borderId="47" xfId="0" applyFont="1" applyFill="1" applyBorder="1" applyAlignment="1">
      <alignment horizontal="left"/>
    </xf>
    <xf numFmtId="0" fontId="17" fillId="33" borderId="17" xfId="0" applyFont="1" applyFill="1" applyBorder="1" applyAlignment="1">
      <alignment horizontal="left"/>
    </xf>
    <xf numFmtId="0" fontId="17" fillId="0" borderId="57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7" fillId="33" borderId="48" xfId="0" applyFont="1" applyFill="1" applyBorder="1" applyAlignment="1">
      <alignment horizontal="left"/>
    </xf>
    <xf numFmtId="0" fontId="17" fillId="33" borderId="27" xfId="0" applyFont="1" applyFill="1" applyBorder="1" applyAlignment="1">
      <alignment horizontal="left"/>
    </xf>
    <xf numFmtId="0" fontId="17" fillId="33" borderId="49" xfId="0" applyFont="1" applyFill="1" applyBorder="1" applyAlignment="1">
      <alignment horizontal="left"/>
    </xf>
    <xf numFmtId="0" fontId="17" fillId="33" borderId="57" xfId="0" applyFont="1" applyFill="1" applyBorder="1" applyAlignment="1">
      <alignment horizontal="left" vertical="center"/>
    </xf>
    <xf numFmtId="0" fontId="17" fillId="33" borderId="15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1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7" fillId="33" borderId="60" xfId="0" applyFont="1" applyFill="1" applyBorder="1" applyAlignment="1">
      <alignment horizontal="left" vertical="center"/>
    </xf>
    <xf numFmtId="0" fontId="17" fillId="33" borderId="24" xfId="0" applyFont="1" applyFill="1" applyBorder="1" applyAlignment="1">
      <alignment horizontal="left" vertical="center"/>
    </xf>
    <xf numFmtId="0" fontId="32" fillId="0" borderId="1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13" fillId="0" borderId="48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center"/>
    </xf>
    <xf numFmtId="0" fontId="13" fillId="0" borderId="54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13" fillId="0" borderId="48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4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51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33" borderId="57" xfId="0" applyFont="1" applyFill="1" applyBorder="1" applyAlignment="1">
      <alignment horizontal="left" vertical="center"/>
    </xf>
    <xf numFmtId="0" fontId="15" fillId="33" borderId="15" xfId="0" applyFont="1" applyFill="1" applyBorder="1" applyAlignment="1">
      <alignment horizontal="left" vertical="center"/>
    </xf>
    <xf numFmtId="0" fontId="15" fillId="0" borderId="57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33" borderId="57" xfId="0" applyFont="1" applyFill="1" applyBorder="1" applyAlignment="1">
      <alignment horizontal="left"/>
    </xf>
    <xf numFmtId="0" fontId="15" fillId="33" borderId="15" xfId="0" applyFont="1" applyFill="1" applyBorder="1" applyAlignment="1">
      <alignment horizontal="left"/>
    </xf>
    <xf numFmtId="0" fontId="15" fillId="33" borderId="48" xfId="0" applyFont="1" applyFill="1" applyBorder="1" applyAlignment="1">
      <alignment/>
    </xf>
    <xf numFmtId="0" fontId="15" fillId="33" borderId="27" xfId="0" applyFont="1" applyFill="1" applyBorder="1" applyAlignment="1">
      <alignment/>
    </xf>
    <xf numFmtId="0" fontId="15" fillId="33" borderId="49" xfId="0" applyFont="1" applyFill="1" applyBorder="1" applyAlignment="1">
      <alignment/>
    </xf>
    <xf numFmtId="0" fontId="15" fillId="33" borderId="57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5" fillId="33" borderId="60" xfId="0" applyFont="1" applyFill="1" applyBorder="1" applyAlignment="1">
      <alignment horizontal="left" vertical="center"/>
    </xf>
    <xf numFmtId="0" fontId="15" fillId="33" borderId="24" xfId="0" applyFont="1" applyFill="1" applyBorder="1" applyAlignment="1">
      <alignment horizontal="left" vertical="center"/>
    </xf>
    <xf numFmtId="0" fontId="15" fillId="33" borderId="47" xfId="0" applyFont="1" applyFill="1" applyBorder="1" applyAlignment="1">
      <alignment horizontal="left"/>
    </xf>
    <xf numFmtId="0" fontId="15" fillId="33" borderId="17" xfId="0" applyFont="1" applyFill="1" applyBorder="1" applyAlignment="1">
      <alignment horizontal="left"/>
    </xf>
    <xf numFmtId="2" fontId="15" fillId="33" borderId="24" xfId="0" applyNumberFormat="1" applyFont="1" applyFill="1" applyBorder="1" applyAlignment="1">
      <alignment horizontal="center" vertical="center" wrapText="1"/>
    </xf>
    <xf numFmtId="2" fontId="15" fillId="33" borderId="25" xfId="0" applyNumberFormat="1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63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2" fontId="15" fillId="33" borderId="15" xfId="0" applyNumberFormat="1" applyFont="1" applyFill="1" applyBorder="1" applyAlignment="1">
      <alignment horizontal="center" vertical="center" wrapText="1"/>
    </xf>
    <xf numFmtId="2" fontId="15" fillId="33" borderId="23" xfId="0" applyNumberFormat="1" applyFont="1" applyFill="1" applyBorder="1" applyAlignment="1">
      <alignment horizontal="center" vertical="center" wrapText="1"/>
    </xf>
    <xf numFmtId="0" fontId="15" fillId="33" borderId="57" xfId="0" applyFont="1" applyFill="1" applyBorder="1" applyAlignment="1">
      <alignment vertical="center"/>
    </xf>
    <xf numFmtId="0" fontId="15" fillId="33" borderId="15" xfId="0" applyFont="1" applyFill="1" applyBorder="1" applyAlignment="1">
      <alignment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2" fontId="15" fillId="33" borderId="17" xfId="0" applyNumberFormat="1" applyFont="1" applyFill="1" applyBorder="1" applyAlignment="1">
      <alignment horizontal="center"/>
    </xf>
    <xf numFmtId="2" fontId="15" fillId="33" borderId="22" xfId="0" applyNumberFormat="1" applyFont="1" applyFill="1" applyBorder="1" applyAlignment="1">
      <alignment horizontal="center"/>
    </xf>
    <xf numFmtId="0" fontId="15" fillId="33" borderId="60" xfId="0" applyFont="1" applyFill="1" applyBorder="1" applyAlignment="1">
      <alignment vertical="center"/>
    </xf>
    <xf numFmtId="0" fontId="15" fillId="33" borderId="24" xfId="0" applyFont="1" applyFill="1" applyBorder="1" applyAlignment="1">
      <alignment vertical="center"/>
    </xf>
    <xf numFmtId="0" fontId="15" fillId="0" borderId="6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66675</xdr:rowOff>
    </xdr:from>
    <xdr:to>
      <xdr:col>2</xdr:col>
      <xdr:colOff>57150</xdr:colOff>
      <xdr:row>4</xdr:row>
      <xdr:rowOff>19050</xdr:rowOff>
    </xdr:to>
    <xdr:pic>
      <xdr:nvPicPr>
        <xdr:cNvPr id="1" name="Picture 1" descr="goncharo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12</xdr:row>
      <xdr:rowOff>0</xdr:rowOff>
    </xdr:from>
    <xdr:to>
      <xdr:col>2</xdr:col>
      <xdr:colOff>95250</xdr:colOff>
      <xdr:row>15</xdr:row>
      <xdr:rowOff>114300</xdr:rowOff>
    </xdr:to>
    <xdr:pic>
      <xdr:nvPicPr>
        <xdr:cNvPr id="2" name="Picture 1" descr="goncharo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43125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23</xdr:row>
      <xdr:rowOff>142875</xdr:rowOff>
    </xdr:from>
    <xdr:to>
      <xdr:col>2</xdr:col>
      <xdr:colOff>47625</xdr:colOff>
      <xdr:row>27</xdr:row>
      <xdr:rowOff>104775</xdr:rowOff>
    </xdr:to>
    <xdr:pic>
      <xdr:nvPicPr>
        <xdr:cNvPr id="3" name="Picture 1" descr="goncharo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076700"/>
          <a:ext cx="1247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114300</xdr:rowOff>
    </xdr:from>
    <xdr:to>
      <xdr:col>6</xdr:col>
      <xdr:colOff>28575</xdr:colOff>
      <xdr:row>4</xdr:row>
      <xdr:rowOff>76200</xdr:rowOff>
    </xdr:to>
    <xdr:pic>
      <xdr:nvPicPr>
        <xdr:cNvPr id="4" name="Picture 1" descr="goncharo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14300"/>
          <a:ext cx="1247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12</xdr:row>
      <xdr:rowOff>0</xdr:rowOff>
    </xdr:from>
    <xdr:to>
      <xdr:col>6</xdr:col>
      <xdr:colOff>95250</xdr:colOff>
      <xdr:row>15</xdr:row>
      <xdr:rowOff>114300</xdr:rowOff>
    </xdr:to>
    <xdr:pic>
      <xdr:nvPicPr>
        <xdr:cNvPr id="5" name="Picture 1" descr="goncharo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143125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24</xdr:row>
      <xdr:rowOff>0</xdr:rowOff>
    </xdr:from>
    <xdr:to>
      <xdr:col>6</xdr:col>
      <xdr:colOff>95250</xdr:colOff>
      <xdr:row>27</xdr:row>
      <xdr:rowOff>114300</xdr:rowOff>
    </xdr:to>
    <xdr:pic>
      <xdr:nvPicPr>
        <xdr:cNvPr id="6" name="Picture 1" descr="goncharo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0957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36</xdr:row>
      <xdr:rowOff>0</xdr:rowOff>
    </xdr:from>
    <xdr:to>
      <xdr:col>2</xdr:col>
      <xdr:colOff>95250</xdr:colOff>
      <xdr:row>39</xdr:row>
      <xdr:rowOff>114300</xdr:rowOff>
    </xdr:to>
    <xdr:pic>
      <xdr:nvPicPr>
        <xdr:cNvPr id="7" name="Picture 1" descr="goncharo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48375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zoomScalePageLayoutView="0" workbookViewId="0" topLeftCell="A1">
      <selection activeCell="A29" sqref="A29:F29"/>
    </sheetView>
  </sheetViews>
  <sheetFormatPr defaultColWidth="9.125" defaultRowHeight="12.75"/>
  <cols>
    <col min="1" max="5" width="8.875" style="0" customWidth="1"/>
    <col min="6" max="6" width="34.75390625" style="0" customWidth="1"/>
    <col min="7" max="7" width="13.00390625" style="0" customWidth="1"/>
    <col min="8" max="8" width="25.50390625" style="0" customWidth="1"/>
    <col min="9" max="9" width="24.50390625" style="0" customWidth="1"/>
    <col min="10" max="10" width="23.50390625" style="0" customWidth="1"/>
    <col min="11" max="16384" width="9.125" style="2" customWidth="1"/>
  </cols>
  <sheetData>
    <row r="1" spans="1:10" ht="24" customHeight="1">
      <c r="A1" s="120"/>
      <c r="B1" s="121"/>
      <c r="C1" s="121"/>
      <c r="D1" s="121"/>
      <c r="E1" s="290" t="s">
        <v>24</v>
      </c>
      <c r="F1" s="291"/>
      <c r="G1" s="291"/>
      <c r="H1" s="172" t="s">
        <v>296</v>
      </c>
      <c r="I1" s="122"/>
      <c r="J1" s="123"/>
    </row>
    <row r="2" spans="1:10" ht="17.25">
      <c r="A2" s="124"/>
      <c r="B2" s="16"/>
      <c r="C2" s="16"/>
      <c r="D2" s="17"/>
      <c r="E2" s="125" t="s">
        <v>99</v>
      </c>
      <c r="F2" s="18"/>
      <c r="G2" s="19"/>
      <c r="H2" s="126"/>
      <c r="I2" s="127"/>
      <c r="J2" s="128"/>
    </row>
    <row r="3" spans="1:12" ht="17.25">
      <c r="A3" s="310" t="s">
        <v>282</v>
      </c>
      <c r="B3" s="311"/>
      <c r="C3" s="311"/>
      <c r="D3" s="311"/>
      <c r="E3" s="311"/>
      <c r="F3" s="311"/>
      <c r="G3" s="311"/>
      <c r="H3" s="311"/>
      <c r="I3" s="311"/>
      <c r="J3" s="312"/>
      <c r="K3" s="171"/>
      <c r="L3" s="171"/>
    </row>
    <row r="4" spans="1:10" ht="17.25">
      <c r="A4" s="286" t="s">
        <v>98</v>
      </c>
      <c r="B4" s="287"/>
      <c r="C4" s="287"/>
      <c r="D4" s="287"/>
      <c r="E4" s="288"/>
      <c r="F4" s="288"/>
      <c r="G4" s="288"/>
      <c r="H4" s="292" t="s">
        <v>283</v>
      </c>
      <c r="I4" s="292"/>
      <c r="J4" s="293"/>
    </row>
    <row r="5" spans="1:10" ht="17.25">
      <c r="A5" s="286" t="s">
        <v>293</v>
      </c>
      <c r="B5" s="287"/>
      <c r="C5" s="287"/>
      <c r="D5" s="287"/>
      <c r="E5" s="288"/>
      <c r="F5" s="288"/>
      <c r="G5" s="288"/>
      <c r="H5" s="288"/>
      <c r="I5" s="288"/>
      <c r="J5" s="289"/>
    </row>
    <row r="6" spans="1:10" ht="18" thickBot="1">
      <c r="A6" s="173"/>
      <c r="B6" s="174"/>
      <c r="C6" s="174"/>
      <c r="D6" s="174"/>
      <c r="E6" s="175"/>
      <c r="F6" s="176"/>
      <c r="G6" s="177"/>
      <c r="H6" s="299" t="s">
        <v>101</v>
      </c>
      <c r="I6" s="299"/>
      <c r="J6" s="300"/>
    </row>
    <row r="7" spans="1:10" s="13" customFormat="1" ht="17.25" customHeight="1">
      <c r="A7" s="304" t="s">
        <v>1</v>
      </c>
      <c r="B7" s="305"/>
      <c r="C7" s="305"/>
      <c r="D7" s="305"/>
      <c r="E7" s="305"/>
      <c r="F7" s="306"/>
      <c r="G7" s="11" t="s">
        <v>14</v>
      </c>
      <c r="H7" s="12" t="s">
        <v>68</v>
      </c>
      <c r="I7" s="294" t="s">
        <v>67</v>
      </c>
      <c r="J7" s="41" t="s">
        <v>67</v>
      </c>
    </row>
    <row r="8" spans="1:10" s="13" customFormat="1" ht="17.25" customHeight="1" thickBot="1">
      <c r="A8" s="307"/>
      <c r="B8" s="308"/>
      <c r="C8" s="308"/>
      <c r="D8" s="308"/>
      <c r="E8" s="308"/>
      <c r="F8" s="309"/>
      <c r="G8" s="14" t="s">
        <v>13</v>
      </c>
      <c r="H8" s="15" t="s">
        <v>69</v>
      </c>
      <c r="I8" s="295"/>
      <c r="J8" s="42" t="s">
        <v>70</v>
      </c>
    </row>
    <row r="9" spans="1:10" ht="23.25" customHeight="1" thickBot="1">
      <c r="A9" s="322" t="s">
        <v>10</v>
      </c>
      <c r="B9" s="323"/>
      <c r="C9" s="323"/>
      <c r="D9" s="323"/>
      <c r="E9" s="323"/>
      <c r="F9" s="323"/>
      <c r="G9" s="323"/>
      <c r="H9" s="323"/>
      <c r="I9" s="323"/>
      <c r="J9" s="324"/>
    </row>
    <row r="10" spans="1:10" ht="28.5" customHeight="1">
      <c r="A10" s="301" t="s">
        <v>0</v>
      </c>
      <c r="B10" s="302"/>
      <c r="C10" s="302"/>
      <c r="D10" s="302"/>
      <c r="E10" s="302"/>
      <c r="F10" s="303"/>
      <c r="G10" s="138">
        <v>50</v>
      </c>
      <c r="H10" s="139">
        <f>I10*G10</f>
        <v>3650</v>
      </c>
      <c r="I10" s="140">
        <f>J10+2</f>
        <v>73</v>
      </c>
      <c r="J10" s="141">
        <v>71</v>
      </c>
    </row>
    <row r="11" spans="1:10" ht="28.5" customHeight="1">
      <c r="A11" s="296" t="s">
        <v>0</v>
      </c>
      <c r="B11" s="297"/>
      <c r="C11" s="297"/>
      <c r="D11" s="297"/>
      <c r="E11" s="297"/>
      <c r="F11" s="298"/>
      <c r="G11" s="135">
        <v>25</v>
      </c>
      <c r="H11" s="136">
        <f>I11*G11</f>
        <v>1862.5</v>
      </c>
      <c r="I11" s="137">
        <f>J11+2</f>
        <v>74.5</v>
      </c>
      <c r="J11" s="142">
        <f>J10+1.5</f>
        <v>72.5</v>
      </c>
    </row>
    <row r="12" spans="1:10" ht="28.5" customHeight="1">
      <c r="A12" s="296" t="s">
        <v>0</v>
      </c>
      <c r="B12" s="297"/>
      <c r="C12" s="297"/>
      <c r="D12" s="297"/>
      <c r="E12" s="297"/>
      <c r="F12" s="298"/>
      <c r="G12" s="135">
        <v>10</v>
      </c>
      <c r="H12" s="136">
        <f>I12*G12</f>
        <v>755</v>
      </c>
      <c r="I12" s="137">
        <f>J12+2</f>
        <v>75.5</v>
      </c>
      <c r="J12" s="142">
        <f>J10+2.5</f>
        <v>73.5</v>
      </c>
    </row>
    <row r="13" spans="1:10" ht="28.5" customHeight="1" thickBot="1">
      <c r="A13" s="316" t="s">
        <v>0</v>
      </c>
      <c r="B13" s="317"/>
      <c r="C13" s="317"/>
      <c r="D13" s="317"/>
      <c r="E13" s="317"/>
      <c r="F13" s="318"/>
      <c r="G13" s="143">
        <v>5</v>
      </c>
      <c r="H13" s="144">
        <f>I13*G13</f>
        <v>382.5</v>
      </c>
      <c r="I13" s="145">
        <f>J13+2</f>
        <v>76.5</v>
      </c>
      <c r="J13" s="146">
        <f>J10+3.5</f>
        <v>74.5</v>
      </c>
    </row>
    <row r="14" spans="1:10" ht="25.5" customHeight="1" thickBot="1">
      <c r="A14" s="319" t="s">
        <v>9</v>
      </c>
      <c r="B14" s="320"/>
      <c r="C14" s="320"/>
      <c r="D14" s="320"/>
      <c r="E14" s="320"/>
      <c r="F14" s="320"/>
      <c r="G14" s="320"/>
      <c r="H14" s="320"/>
      <c r="I14" s="320"/>
      <c r="J14" s="321"/>
    </row>
    <row r="15" spans="1:10" ht="24.75" customHeight="1">
      <c r="A15" s="301" t="s">
        <v>102</v>
      </c>
      <c r="B15" s="302"/>
      <c r="C15" s="302"/>
      <c r="D15" s="302"/>
      <c r="E15" s="302"/>
      <c r="F15" s="303"/>
      <c r="G15" s="138">
        <v>50</v>
      </c>
      <c r="H15" s="139">
        <f>I15*G15</f>
        <v>875</v>
      </c>
      <c r="I15" s="140">
        <f>J15+2</f>
        <v>17.5</v>
      </c>
      <c r="J15" s="141">
        <v>15.5</v>
      </c>
    </row>
    <row r="16" spans="1:10" ht="24" customHeight="1">
      <c r="A16" s="296" t="s">
        <v>103</v>
      </c>
      <c r="B16" s="297"/>
      <c r="C16" s="297"/>
      <c r="D16" s="297"/>
      <c r="E16" s="297"/>
      <c r="F16" s="298"/>
      <c r="G16" s="135">
        <v>50</v>
      </c>
      <c r="H16" s="136">
        <f>I16*G16</f>
        <v>850</v>
      </c>
      <c r="I16" s="137">
        <f>J16+2</f>
        <v>17</v>
      </c>
      <c r="J16" s="142">
        <v>15</v>
      </c>
    </row>
    <row r="17" spans="1:10" ht="24" customHeight="1">
      <c r="A17" s="296" t="s">
        <v>104</v>
      </c>
      <c r="B17" s="297"/>
      <c r="C17" s="297"/>
      <c r="D17" s="297"/>
      <c r="E17" s="297"/>
      <c r="F17" s="298"/>
      <c r="G17" s="135">
        <v>50</v>
      </c>
      <c r="H17" s="136">
        <f>I17*G17</f>
        <v>800</v>
      </c>
      <c r="I17" s="137">
        <f>J17+2</f>
        <v>16</v>
      </c>
      <c r="J17" s="142">
        <v>14</v>
      </c>
    </row>
    <row r="18" spans="1:10" ht="24" customHeight="1" thickBot="1">
      <c r="A18" s="316" t="s">
        <v>105</v>
      </c>
      <c r="B18" s="317"/>
      <c r="C18" s="317"/>
      <c r="D18" s="317"/>
      <c r="E18" s="317"/>
      <c r="F18" s="318"/>
      <c r="G18" s="143">
        <v>50</v>
      </c>
      <c r="H18" s="144">
        <f>I18*G18</f>
        <v>800</v>
      </c>
      <c r="I18" s="145">
        <f>J18+2</f>
        <v>16</v>
      </c>
      <c r="J18" s="146">
        <v>14</v>
      </c>
    </row>
    <row r="19" spans="1:10" ht="24" customHeight="1" hidden="1" thickBot="1">
      <c r="A19" s="313" t="s">
        <v>244</v>
      </c>
      <c r="B19" s="314"/>
      <c r="C19" s="314"/>
      <c r="D19" s="314"/>
      <c r="E19" s="314"/>
      <c r="F19" s="315"/>
      <c r="G19" s="249">
        <v>50</v>
      </c>
      <c r="H19" s="250">
        <f>I19*G19</f>
        <v>1200</v>
      </c>
      <c r="I19" s="251">
        <f>J19+2</f>
        <v>24</v>
      </c>
      <c r="J19" s="252">
        <v>22</v>
      </c>
    </row>
    <row r="20" spans="1:10" ht="24" customHeight="1" thickBot="1">
      <c r="A20" s="256" t="s">
        <v>154</v>
      </c>
      <c r="B20" s="257"/>
      <c r="C20" s="257"/>
      <c r="D20" s="257"/>
      <c r="E20" s="257"/>
      <c r="F20" s="257"/>
      <c r="G20" s="257"/>
      <c r="H20" s="257"/>
      <c r="I20" s="257"/>
      <c r="J20" s="258"/>
    </row>
    <row r="21" spans="1:10" ht="26.25" customHeight="1">
      <c r="A21" s="262" t="s">
        <v>50</v>
      </c>
      <c r="B21" s="263"/>
      <c r="C21" s="263"/>
      <c r="D21" s="263"/>
      <c r="E21" s="263"/>
      <c r="F21" s="264"/>
      <c r="G21" s="100">
        <v>50</v>
      </c>
      <c r="H21" s="101">
        <f aca="true" t="shared" si="0" ref="H21:H33">I21*G21</f>
        <v>1480</v>
      </c>
      <c r="I21" s="102">
        <f>J21+3</f>
        <v>29.6</v>
      </c>
      <c r="J21" s="103">
        <v>26.6</v>
      </c>
    </row>
    <row r="22" spans="1:10" ht="25.5" customHeight="1">
      <c r="A22" s="259" t="s">
        <v>49</v>
      </c>
      <c r="B22" s="260"/>
      <c r="C22" s="260"/>
      <c r="D22" s="260"/>
      <c r="E22" s="260"/>
      <c r="F22" s="261"/>
      <c r="G22" s="94">
        <v>50</v>
      </c>
      <c r="H22" s="95">
        <f t="shared" si="0"/>
        <v>1400</v>
      </c>
      <c r="I22" s="96">
        <f aca="true" t="shared" si="1" ref="I22:I32">J22+3</f>
        <v>28</v>
      </c>
      <c r="J22" s="104">
        <v>25</v>
      </c>
    </row>
    <row r="23" spans="1:10" ht="33" customHeight="1" hidden="1">
      <c r="A23" s="259" t="s">
        <v>155</v>
      </c>
      <c r="B23" s="260"/>
      <c r="C23" s="260"/>
      <c r="D23" s="260"/>
      <c r="E23" s="260"/>
      <c r="F23" s="261"/>
      <c r="G23" s="94">
        <v>50</v>
      </c>
      <c r="H23" s="95">
        <f t="shared" si="0"/>
        <v>1250</v>
      </c>
      <c r="I23" s="96">
        <f t="shared" si="1"/>
        <v>25</v>
      </c>
      <c r="J23" s="104">
        <v>22</v>
      </c>
    </row>
    <row r="24" spans="1:10" ht="32.25" customHeight="1" hidden="1">
      <c r="A24" s="265" t="s">
        <v>78</v>
      </c>
      <c r="B24" s="266"/>
      <c r="C24" s="266"/>
      <c r="D24" s="266"/>
      <c r="E24" s="266"/>
      <c r="F24" s="267"/>
      <c r="G24" s="97">
        <v>45</v>
      </c>
      <c r="H24" s="95">
        <f t="shared" si="0"/>
        <v>1152</v>
      </c>
      <c r="I24" s="96">
        <f t="shared" si="1"/>
        <v>25.6</v>
      </c>
      <c r="J24" s="104">
        <v>22.6</v>
      </c>
    </row>
    <row r="25" spans="1:10" ht="33" customHeight="1">
      <c r="A25" s="265" t="s">
        <v>71</v>
      </c>
      <c r="B25" s="266"/>
      <c r="C25" s="266"/>
      <c r="D25" s="266"/>
      <c r="E25" s="266"/>
      <c r="F25" s="267"/>
      <c r="G25" s="98">
        <v>50</v>
      </c>
      <c r="H25" s="95">
        <f t="shared" si="0"/>
        <v>1550</v>
      </c>
      <c r="I25" s="96">
        <f t="shared" si="1"/>
        <v>31</v>
      </c>
      <c r="J25" s="104">
        <v>28</v>
      </c>
    </row>
    <row r="26" spans="1:10" ht="31.5" customHeight="1" hidden="1">
      <c r="A26" s="265" t="s">
        <v>72</v>
      </c>
      <c r="B26" s="266"/>
      <c r="C26" s="266"/>
      <c r="D26" s="266"/>
      <c r="E26" s="266"/>
      <c r="F26" s="267"/>
      <c r="G26" s="98">
        <v>25</v>
      </c>
      <c r="H26" s="95">
        <f t="shared" si="0"/>
        <v>800</v>
      </c>
      <c r="I26" s="96">
        <f t="shared" si="1"/>
        <v>32</v>
      </c>
      <c r="J26" s="104">
        <v>29</v>
      </c>
    </row>
    <row r="27" spans="1:10" ht="30.75" customHeight="1" hidden="1">
      <c r="A27" s="265" t="s">
        <v>72</v>
      </c>
      <c r="B27" s="266"/>
      <c r="C27" s="266"/>
      <c r="D27" s="266"/>
      <c r="E27" s="266"/>
      <c r="F27" s="267"/>
      <c r="G27" s="98">
        <v>10</v>
      </c>
      <c r="H27" s="95">
        <f t="shared" si="0"/>
        <v>330</v>
      </c>
      <c r="I27" s="96">
        <f t="shared" si="1"/>
        <v>33</v>
      </c>
      <c r="J27" s="104">
        <v>30</v>
      </c>
    </row>
    <row r="28" spans="1:10" ht="30" customHeight="1" hidden="1">
      <c r="A28" s="265" t="s">
        <v>131</v>
      </c>
      <c r="B28" s="266"/>
      <c r="C28" s="266"/>
      <c r="D28" s="266"/>
      <c r="E28" s="266"/>
      <c r="F28" s="267"/>
      <c r="G28" s="98">
        <v>2</v>
      </c>
      <c r="H28" s="95">
        <f t="shared" si="0"/>
        <v>72</v>
      </c>
      <c r="I28" s="96">
        <f t="shared" si="1"/>
        <v>36</v>
      </c>
      <c r="J28" s="104">
        <v>33</v>
      </c>
    </row>
    <row r="29" spans="1:10" ht="30" customHeight="1">
      <c r="A29" s="265" t="s">
        <v>73</v>
      </c>
      <c r="B29" s="266"/>
      <c r="C29" s="266"/>
      <c r="D29" s="266"/>
      <c r="E29" s="266"/>
      <c r="F29" s="267"/>
      <c r="G29" s="98">
        <v>50</v>
      </c>
      <c r="H29" s="95">
        <f t="shared" si="0"/>
        <v>1500</v>
      </c>
      <c r="I29" s="96">
        <f t="shared" si="1"/>
        <v>30</v>
      </c>
      <c r="J29" s="104">
        <v>27</v>
      </c>
    </row>
    <row r="30" spans="1:10" ht="27" customHeight="1" hidden="1">
      <c r="A30" s="265" t="s">
        <v>73</v>
      </c>
      <c r="B30" s="266"/>
      <c r="C30" s="266"/>
      <c r="D30" s="266"/>
      <c r="E30" s="266"/>
      <c r="F30" s="267"/>
      <c r="G30" s="99">
        <v>25</v>
      </c>
      <c r="H30" s="95">
        <f t="shared" si="0"/>
        <v>800</v>
      </c>
      <c r="I30" s="96">
        <f t="shared" si="1"/>
        <v>32</v>
      </c>
      <c r="J30" s="104">
        <v>29</v>
      </c>
    </row>
    <row r="31" spans="1:10" ht="26.25" customHeight="1">
      <c r="A31" s="265" t="s">
        <v>74</v>
      </c>
      <c r="B31" s="266"/>
      <c r="C31" s="266"/>
      <c r="D31" s="266"/>
      <c r="E31" s="266"/>
      <c r="F31" s="267"/>
      <c r="G31" s="99">
        <v>2</v>
      </c>
      <c r="H31" s="95">
        <f t="shared" si="0"/>
        <v>66</v>
      </c>
      <c r="I31" s="96">
        <f t="shared" si="1"/>
        <v>33</v>
      </c>
      <c r="J31" s="104">
        <v>30</v>
      </c>
    </row>
    <row r="32" spans="1:10" ht="27" customHeight="1">
      <c r="A32" s="265" t="s">
        <v>130</v>
      </c>
      <c r="B32" s="266"/>
      <c r="C32" s="266"/>
      <c r="D32" s="266"/>
      <c r="E32" s="266"/>
      <c r="F32" s="267"/>
      <c r="G32" s="99">
        <v>1</v>
      </c>
      <c r="H32" s="95">
        <f t="shared" si="0"/>
        <v>35</v>
      </c>
      <c r="I32" s="96">
        <f t="shared" si="1"/>
        <v>35</v>
      </c>
      <c r="J32" s="104">
        <v>32</v>
      </c>
    </row>
    <row r="33" spans="1:10" ht="27" customHeight="1" thickBot="1">
      <c r="A33" s="268" t="s">
        <v>153</v>
      </c>
      <c r="B33" s="269"/>
      <c r="C33" s="269"/>
      <c r="D33" s="269"/>
      <c r="E33" s="269"/>
      <c r="F33" s="270"/>
      <c r="G33" s="105">
        <v>25</v>
      </c>
      <c r="H33" s="106">
        <f t="shared" si="0"/>
        <v>325</v>
      </c>
      <c r="I33" s="107">
        <f>J33+2</f>
        <v>13</v>
      </c>
      <c r="J33" s="108">
        <v>11</v>
      </c>
    </row>
    <row r="34" spans="1:10" ht="28.5" customHeight="1" thickBot="1">
      <c r="A34" s="271" t="s">
        <v>6</v>
      </c>
      <c r="B34" s="272"/>
      <c r="C34" s="272"/>
      <c r="D34" s="272"/>
      <c r="E34" s="272"/>
      <c r="F34" s="272"/>
      <c r="G34" s="272"/>
      <c r="H34" s="272"/>
      <c r="I34" s="272"/>
      <c r="J34" s="273"/>
    </row>
    <row r="35" spans="1:10" ht="28.5" thickBot="1">
      <c r="A35" s="277"/>
      <c r="B35" s="278"/>
      <c r="C35" s="278"/>
      <c r="D35" s="278"/>
      <c r="E35" s="278"/>
      <c r="F35" s="279"/>
      <c r="G35" s="78"/>
      <c r="H35" s="40"/>
      <c r="I35" s="41"/>
      <c r="J35" s="79" t="s">
        <v>106</v>
      </c>
    </row>
    <row r="36" spans="1:10" ht="24">
      <c r="A36" s="280" t="s">
        <v>278</v>
      </c>
      <c r="B36" s="281"/>
      <c r="C36" s="281"/>
      <c r="D36" s="281"/>
      <c r="E36" s="281"/>
      <c r="F36" s="282"/>
      <c r="G36" s="165">
        <v>5</v>
      </c>
      <c r="H36" s="101">
        <f>I36*G36</f>
        <v>225</v>
      </c>
      <c r="I36" s="102">
        <f>J36+3</f>
        <v>45</v>
      </c>
      <c r="J36" s="166">
        <v>42</v>
      </c>
    </row>
    <row r="37" spans="1:10" ht="25.5" customHeight="1">
      <c r="A37" s="253" t="s">
        <v>279</v>
      </c>
      <c r="B37" s="254"/>
      <c r="C37" s="254"/>
      <c r="D37" s="254"/>
      <c r="E37" s="254"/>
      <c r="F37" s="255"/>
      <c r="G37" s="109">
        <v>5</v>
      </c>
      <c r="H37" s="95">
        <f>I37*G37</f>
        <v>230</v>
      </c>
      <c r="I37" s="96">
        <f>J37+3</f>
        <v>46</v>
      </c>
      <c r="J37" s="167">
        <v>43</v>
      </c>
    </row>
    <row r="38" spans="1:10" ht="25.5" customHeight="1">
      <c r="A38" s="283" t="s">
        <v>277</v>
      </c>
      <c r="B38" s="284"/>
      <c r="C38" s="284"/>
      <c r="D38" s="284"/>
      <c r="E38" s="284"/>
      <c r="F38" s="285"/>
      <c r="G38" s="109">
        <v>3</v>
      </c>
      <c r="H38" s="95">
        <f>I38*G38</f>
        <v>138</v>
      </c>
      <c r="I38" s="96">
        <f>J38+3</f>
        <v>46</v>
      </c>
      <c r="J38" s="167">
        <v>43</v>
      </c>
    </row>
    <row r="39" spans="1:10" ht="24">
      <c r="A39" s="283" t="s">
        <v>128</v>
      </c>
      <c r="B39" s="284"/>
      <c r="C39" s="284"/>
      <c r="D39" s="284"/>
      <c r="E39" s="284"/>
      <c r="F39" s="285"/>
      <c r="G39" s="109">
        <v>24</v>
      </c>
      <c r="H39" s="95">
        <f>I39*G39</f>
        <v>624</v>
      </c>
      <c r="I39" s="96">
        <f>J39+3</f>
        <v>26</v>
      </c>
      <c r="J39" s="167">
        <v>23</v>
      </c>
    </row>
    <row r="40" spans="1:10" ht="28.5" thickBot="1">
      <c r="A40" s="274" t="s">
        <v>280</v>
      </c>
      <c r="B40" s="275"/>
      <c r="C40" s="275"/>
      <c r="D40" s="275"/>
      <c r="E40" s="275"/>
      <c r="F40" s="276"/>
      <c r="G40" s="34">
        <v>5</v>
      </c>
      <c r="H40" s="106">
        <f>I40*G40</f>
        <v>230</v>
      </c>
      <c r="I40" s="107">
        <f>J40+3</f>
        <v>46</v>
      </c>
      <c r="J40" s="168">
        <v>43</v>
      </c>
    </row>
  </sheetData>
  <sheetProtection/>
  <mergeCells count="40">
    <mergeCell ref="A7:F8"/>
    <mergeCell ref="A3:J3"/>
    <mergeCell ref="A19:F19"/>
    <mergeCell ref="A18:F18"/>
    <mergeCell ref="A17:F17"/>
    <mergeCell ref="A16:F16"/>
    <mergeCell ref="A15:F15"/>
    <mergeCell ref="A14:J14"/>
    <mergeCell ref="A13:F13"/>
    <mergeCell ref="A9:J9"/>
    <mergeCell ref="A5:J5"/>
    <mergeCell ref="A29:F29"/>
    <mergeCell ref="E1:G1"/>
    <mergeCell ref="A4:G4"/>
    <mergeCell ref="H4:J4"/>
    <mergeCell ref="I7:I8"/>
    <mergeCell ref="A12:F12"/>
    <mergeCell ref="H6:J6"/>
    <mergeCell ref="A10:F10"/>
    <mergeCell ref="A11:F11"/>
    <mergeCell ref="A27:F27"/>
    <mergeCell ref="A26:F26"/>
    <mergeCell ref="A32:F32"/>
    <mergeCell ref="A33:F33"/>
    <mergeCell ref="A34:J34"/>
    <mergeCell ref="A40:F40"/>
    <mergeCell ref="A35:F35"/>
    <mergeCell ref="A36:F36"/>
    <mergeCell ref="A38:F38"/>
    <mergeCell ref="A39:F39"/>
    <mergeCell ref="A37:F37"/>
    <mergeCell ref="A20:J20"/>
    <mergeCell ref="A23:F23"/>
    <mergeCell ref="A21:F21"/>
    <mergeCell ref="A22:F22"/>
    <mergeCell ref="A31:F31"/>
    <mergeCell ref="A24:F24"/>
    <mergeCell ref="A25:F25"/>
    <mergeCell ref="A30:F30"/>
    <mergeCell ref="A28:F28"/>
  </mergeCells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84" zoomScaleNormal="84" zoomScalePageLayoutView="0" workbookViewId="0" topLeftCell="A1">
      <selection activeCell="A45" sqref="A45:F45"/>
    </sheetView>
  </sheetViews>
  <sheetFormatPr defaultColWidth="9.125" defaultRowHeight="12.75"/>
  <cols>
    <col min="1" max="5" width="8.875" style="0" customWidth="1"/>
    <col min="6" max="6" width="30.50390625" style="0" customWidth="1"/>
    <col min="7" max="7" width="14.875" style="0" customWidth="1"/>
    <col min="8" max="8" width="17.375" style="0" customWidth="1"/>
    <col min="9" max="9" width="15.00390625" style="0" customWidth="1"/>
    <col min="10" max="10" width="23.375" style="2" customWidth="1"/>
    <col min="11" max="16384" width="9.125" style="2" customWidth="1"/>
  </cols>
  <sheetData>
    <row r="1" spans="1:10" ht="21">
      <c r="A1" s="120"/>
      <c r="B1" s="121"/>
      <c r="C1" s="121"/>
      <c r="D1" s="121"/>
      <c r="E1" s="290" t="s">
        <v>24</v>
      </c>
      <c r="F1" s="291"/>
      <c r="G1" s="291"/>
      <c r="H1" s="172" t="s">
        <v>296</v>
      </c>
      <c r="I1" s="122"/>
      <c r="J1" s="123"/>
    </row>
    <row r="2" spans="1:10" ht="17.25">
      <c r="A2" s="124"/>
      <c r="B2" s="16"/>
      <c r="C2" s="16"/>
      <c r="D2" s="17"/>
      <c r="E2" s="125" t="s">
        <v>99</v>
      </c>
      <c r="F2" s="18"/>
      <c r="G2" s="19"/>
      <c r="H2" s="126"/>
      <c r="I2" s="127"/>
      <c r="J2" s="128"/>
    </row>
    <row r="3" spans="1:10" ht="17.25">
      <c r="A3" s="310" t="s">
        <v>282</v>
      </c>
      <c r="B3" s="311"/>
      <c r="C3" s="311"/>
      <c r="D3" s="311"/>
      <c r="E3" s="311"/>
      <c r="F3" s="311"/>
      <c r="G3" s="311"/>
      <c r="H3" s="311"/>
      <c r="I3" s="311"/>
      <c r="J3" s="312"/>
    </row>
    <row r="4" spans="1:10" ht="17.25">
      <c r="A4" s="169" t="s">
        <v>98</v>
      </c>
      <c r="B4" s="125"/>
      <c r="C4" s="125"/>
      <c r="D4" s="125"/>
      <c r="E4" s="130"/>
      <c r="F4" s="130"/>
      <c r="G4" s="130"/>
      <c r="H4" s="125" t="s">
        <v>283</v>
      </c>
      <c r="I4" s="125"/>
      <c r="J4" s="170"/>
    </row>
    <row r="5" spans="1:10" ht="17.25">
      <c r="A5" s="286" t="s">
        <v>293</v>
      </c>
      <c r="B5" s="287"/>
      <c r="C5" s="287"/>
      <c r="D5" s="287"/>
      <c r="E5" s="288"/>
      <c r="F5" s="288"/>
      <c r="G5" s="288"/>
      <c r="H5" s="288"/>
      <c r="I5" s="288"/>
      <c r="J5" s="289"/>
    </row>
    <row r="6" spans="1:10" ht="18" thickBot="1">
      <c r="A6" s="173"/>
      <c r="B6" s="174"/>
      <c r="C6" s="174"/>
      <c r="D6" s="174"/>
      <c r="E6" s="175"/>
      <c r="F6" s="176"/>
      <c r="G6" s="177"/>
      <c r="H6" s="299" t="s">
        <v>101</v>
      </c>
      <c r="I6" s="299"/>
      <c r="J6" s="300"/>
    </row>
    <row r="7" spans="1:10" ht="30" customHeight="1" thickBot="1">
      <c r="A7" s="349" t="s">
        <v>4</v>
      </c>
      <c r="B7" s="350"/>
      <c r="C7" s="350"/>
      <c r="D7" s="350"/>
      <c r="E7" s="350"/>
      <c r="F7" s="350"/>
      <c r="G7" s="350"/>
      <c r="H7" s="350"/>
      <c r="I7" s="350"/>
      <c r="J7" s="351"/>
    </row>
    <row r="8" spans="1:10" ht="15" customHeight="1">
      <c r="A8" s="354" t="s">
        <v>1</v>
      </c>
      <c r="B8" s="355"/>
      <c r="C8" s="355"/>
      <c r="D8" s="355"/>
      <c r="E8" s="355"/>
      <c r="F8" s="356"/>
      <c r="G8" s="352" t="s">
        <v>15</v>
      </c>
      <c r="H8" s="33" t="s">
        <v>68</v>
      </c>
      <c r="I8" s="40" t="s">
        <v>67</v>
      </c>
      <c r="J8" s="118" t="s">
        <v>67</v>
      </c>
    </row>
    <row r="9" spans="1:10" ht="15" customHeight="1" thickBot="1">
      <c r="A9" s="357"/>
      <c r="B9" s="358"/>
      <c r="C9" s="358"/>
      <c r="D9" s="358"/>
      <c r="E9" s="358"/>
      <c r="F9" s="359"/>
      <c r="G9" s="353"/>
      <c r="H9" s="45" t="s">
        <v>69</v>
      </c>
      <c r="I9" s="46" t="s">
        <v>112</v>
      </c>
      <c r="J9" s="43" t="s">
        <v>70</v>
      </c>
    </row>
    <row r="10" spans="1:10" ht="22.5" customHeight="1">
      <c r="A10" s="360" t="s">
        <v>8</v>
      </c>
      <c r="B10" s="361"/>
      <c r="C10" s="361"/>
      <c r="D10" s="361"/>
      <c r="E10" s="361"/>
      <c r="F10" s="362"/>
      <c r="G10" s="89">
        <v>45</v>
      </c>
      <c r="H10" s="80">
        <f>I10*G10</f>
        <v>1125</v>
      </c>
      <c r="I10" s="86">
        <f>J10+3</f>
        <v>25</v>
      </c>
      <c r="J10" s="83">
        <v>22</v>
      </c>
    </row>
    <row r="11" spans="1:10" ht="23.25" customHeight="1">
      <c r="A11" s="341" t="s">
        <v>60</v>
      </c>
      <c r="B11" s="342"/>
      <c r="C11" s="342"/>
      <c r="D11" s="342"/>
      <c r="E11" s="342"/>
      <c r="F11" s="343"/>
      <c r="G11" s="90">
        <v>45</v>
      </c>
      <c r="H11" s="81">
        <f aca="true" t="shared" si="0" ref="H11:H23">I11*G11</f>
        <v>1080</v>
      </c>
      <c r="I11" s="87">
        <f aca="true" t="shared" si="1" ref="I11:I23">J11+3</f>
        <v>24</v>
      </c>
      <c r="J11" s="84">
        <v>21</v>
      </c>
    </row>
    <row r="12" spans="1:10" ht="23.25" customHeight="1">
      <c r="A12" s="335" t="s">
        <v>51</v>
      </c>
      <c r="B12" s="336"/>
      <c r="C12" s="336"/>
      <c r="D12" s="336"/>
      <c r="E12" s="336"/>
      <c r="F12" s="337"/>
      <c r="G12" s="90">
        <v>50</v>
      </c>
      <c r="H12" s="81">
        <f t="shared" si="0"/>
        <v>1320</v>
      </c>
      <c r="I12" s="87">
        <f t="shared" si="1"/>
        <v>26.4</v>
      </c>
      <c r="J12" s="84">
        <v>23.4</v>
      </c>
    </row>
    <row r="13" spans="1:10" ht="22.5" customHeight="1">
      <c r="A13" s="335" t="s">
        <v>62</v>
      </c>
      <c r="B13" s="336"/>
      <c r="C13" s="336"/>
      <c r="D13" s="336"/>
      <c r="E13" s="336"/>
      <c r="F13" s="337"/>
      <c r="G13" s="90">
        <v>50</v>
      </c>
      <c r="H13" s="81">
        <f t="shared" si="0"/>
        <v>1800</v>
      </c>
      <c r="I13" s="87">
        <f t="shared" si="1"/>
        <v>36</v>
      </c>
      <c r="J13" s="84">
        <v>33</v>
      </c>
    </row>
    <row r="14" spans="1:10" ht="24" customHeight="1">
      <c r="A14" s="335" t="s">
        <v>62</v>
      </c>
      <c r="B14" s="336"/>
      <c r="C14" s="336"/>
      <c r="D14" s="336"/>
      <c r="E14" s="336"/>
      <c r="F14" s="337"/>
      <c r="G14" s="90">
        <v>25</v>
      </c>
      <c r="H14" s="81">
        <f t="shared" si="0"/>
        <v>910</v>
      </c>
      <c r="I14" s="87">
        <f t="shared" si="1"/>
        <v>36.4</v>
      </c>
      <c r="J14" s="84">
        <v>33.4</v>
      </c>
    </row>
    <row r="15" spans="1:10" ht="27" customHeight="1">
      <c r="A15" s="335" t="s">
        <v>7</v>
      </c>
      <c r="B15" s="336"/>
      <c r="C15" s="336"/>
      <c r="D15" s="336"/>
      <c r="E15" s="336"/>
      <c r="F15" s="337"/>
      <c r="G15" s="90">
        <v>50</v>
      </c>
      <c r="H15" s="81">
        <f t="shared" si="0"/>
        <v>2300</v>
      </c>
      <c r="I15" s="87">
        <f t="shared" si="1"/>
        <v>46</v>
      </c>
      <c r="J15" s="84">
        <v>43</v>
      </c>
    </row>
    <row r="16" spans="1:10" ht="26.25" customHeight="1">
      <c r="A16" s="335" t="s">
        <v>35</v>
      </c>
      <c r="B16" s="336"/>
      <c r="C16" s="336"/>
      <c r="D16" s="336"/>
      <c r="E16" s="336"/>
      <c r="F16" s="337"/>
      <c r="G16" s="90">
        <v>40</v>
      </c>
      <c r="H16" s="81">
        <f t="shared" si="0"/>
        <v>1100</v>
      </c>
      <c r="I16" s="87">
        <f t="shared" si="1"/>
        <v>27.5</v>
      </c>
      <c r="J16" s="84">
        <v>24.5</v>
      </c>
    </row>
    <row r="17" spans="1:10" ht="26.25" customHeight="1">
      <c r="A17" s="335" t="s">
        <v>36</v>
      </c>
      <c r="B17" s="336"/>
      <c r="C17" s="336"/>
      <c r="D17" s="336"/>
      <c r="E17" s="336"/>
      <c r="F17" s="337"/>
      <c r="G17" s="90">
        <v>50</v>
      </c>
      <c r="H17" s="81">
        <f>I17*G17</f>
        <v>1400</v>
      </c>
      <c r="I17" s="87">
        <f>J17+3</f>
        <v>28</v>
      </c>
      <c r="J17" s="84">
        <v>25</v>
      </c>
    </row>
    <row r="18" spans="1:10" ht="23.25" customHeight="1">
      <c r="A18" s="335" t="s">
        <v>61</v>
      </c>
      <c r="B18" s="336"/>
      <c r="C18" s="336"/>
      <c r="D18" s="336"/>
      <c r="E18" s="336"/>
      <c r="F18" s="337"/>
      <c r="G18" s="90">
        <v>50</v>
      </c>
      <c r="H18" s="81">
        <f t="shared" si="0"/>
        <v>2050</v>
      </c>
      <c r="I18" s="87">
        <f t="shared" si="1"/>
        <v>41</v>
      </c>
      <c r="J18" s="84">
        <v>38</v>
      </c>
    </row>
    <row r="19" spans="1:10" ht="24.75" customHeight="1">
      <c r="A19" s="335" t="s">
        <v>81</v>
      </c>
      <c r="B19" s="336"/>
      <c r="C19" s="336"/>
      <c r="D19" s="336"/>
      <c r="E19" s="336"/>
      <c r="F19" s="337"/>
      <c r="G19" s="90">
        <v>45</v>
      </c>
      <c r="H19" s="81">
        <f t="shared" si="0"/>
        <v>1395</v>
      </c>
      <c r="I19" s="87">
        <f t="shared" si="1"/>
        <v>31</v>
      </c>
      <c r="J19" s="84">
        <v>28</v>
      </c>
    </row>
    <row r="20" spans="1:10" ht="21.75" customHeight="1">
      <c r="A20" s="335" t="s">
        <v>47</v>
      </c>
      <c r="B20" s="336"/>
      <c r="C20" s="336"/>
      <c r="D20" s="336"/>
      <c r="E20" s="336"/>
      <c r="F20" s="337"/>
      <c r="G20" s="90">
        <v>50</v>
      </c>
      <c r="H20" s="81">
        <f t="shared" si="0"/>
        <v>2050</v>
      </c>
      <c r="I20" s="87">
        <f t="shared" si="1"/>
        <v>41</v>
      </c>
      <c r="J20" s="84">
        <v>38</v>
      </c>
    </row>
    <row r="21" spans="1:10" ht="29.25" customHeight="1">
      <c r="A21" s="335" t="s">
        <v>17</v>
      </c>
      <c r="B21" s="336"/>
      <c r="C21" s="336"/>
      <c r="D21" s="336"/>
      <c r="E21" s="336"/>
      <c r="F21" s="337"/>
      <c r="G21" s="90">
        <v>25</v>
      </c>
      <c r="H21" s="81">
        <f t="shared" si="0"/>
        <v>2450</v>
      </c>
      <c r="I21" s="87">
        <f t="shared" si="1"/>
        <v>98</v>
      </c>
      <c r="J21" s="84">
        <v>95</v>
      </c>
    </row>
    <row r="22" spans="1:10" ht="30.75" customHeight="1">
      <c r="A22" s="335" t="s">
        <v>138</v>
      </c>
      <c r="B22" s="336"/>
      <c r="C22" s="336"/>
      <c r="D22" s="336"/>
      <c r="E22" s="336"/>
      <c r="F22" s="337"/>
      <c r="G22" s="90">
        <v>25</v>
      </c>
      <c r="H22" s="81">
        <f t="shared" si="0"/>
        <v>2375</v>
      </c>
      <c r="I22" s="87">
        <f t="shared" si="1"/>
        <v>95</v>
      </c>
      <c r="J22" s="84">
        <v>92</v>
      </c>
    </row>
    <row r="23" spans="1:10" ht="30" customHeight="1" thickBot="1">
      <c r="A23" s="344" t="s">
        <v>20</v>
      </c>
      <c r="B23" s="345"/>
      <c r="C23" s="345"/>
      <c r="D23" s="345"/>
      <c r="E23" s="345"/>
      <c r="F23" s="346"/>
      <c r="G23" s="91">
        <v>25</v>
      </c>
      <c r="H23" s="82">
        <f t="shared" si="0"/>
        <v>2300</v>
      </c>
      <c r="I23" s="88">
        <f t="shared" si="1"/>
        <v>92</v>
      </c>
      <c r="J23" s="85">
        <v>89</v>
      </c>
    </row>
    <row r="24" spans="1:10" ht="24" customHeight="1" thickBot="1">
      <c r="A24" s="338" t="s">
        <v>5</v>
      </c>
      <c r="B24" s="339"/>
      <c r="C24" s="339"/>
      <c r="D24" s="339"/>
      <c r="E24" s="339"/>
      <c r="F24" s="339"/>
      <c r="G24" s="339"/>
      <c r="H24" s="339"/>
      <c r="I24" s="339"/>
      <c r="J24" s="340"/>
    </row>
    <row r="25" spans="1:10" ht="14.25" customHeight="1" thickBot="1">
      <c r="A25" s="329" t="s">
        <v>1</v>
      </c>
      <c r="B25" s="330"/>
      <c r="C25" s="330"/>
      <c r="D25" s="330"/>
      <c r="E25" s="330"/>
      <c r="F25" s="331"/>
      <c r="G25" s="39" t="s">
        <v>2</v>
      </c>
      <c r="H25" s="35" t="s">
        <v>109</v>
      </c>
      <c r="I25" s="325" t="s">
        <v>111</v>
      </c>
      <c r="J25" s="327" t="s">
        <v>64</v>
      </c>
    </row>
    <row r="26" spans="1:10" ht="13.5" customHeight="1" thickBot="1">
      <c r="A26" s="332"/>
      <c r="B26" s="333"/>
      <c r="C26" s="333"/>
      <c r="D26" s="333"/>
      <c r="E26" s="333"/>
      <c r="F26" s="334"/>
      <c r="G26" s="92" t="s">
        <v>65</v>
      </c>
      <c r="H26" s="93" t="s">
        <v>110</v>
      </c>
      <c r="I26" s="326"/>
      <c r="J26" s="328"/>
    </row>
    <row r="27" spans="1:10" ht="24">
      <c r="A27" s="363" t="s">
        <v>48</v>
      </c>
      <c r="B27" s="364"/>
      <c r="C27" s="364"/>
      <c r="D27" s="364"/>
      <c r="E27" s="364"/>
      <c r="F27" s="364"/>
      <c r="G27" s="100">
        <v>30</v>
      </c>
      <c r="H27" s="101">
        <f>I27*G27</f>
        <v>720</v>
      </c>
      <c r="I27" s="102">
        <f>J27+3</f>
        <v>24</v>
      </c>
      <c r="J27" s="179">
        <v>21</v>
      </c>
    </row>
    <row r="28" spans="1:10" ht="23.25" customHeight="1">
      <c r="A28" s="365" t="s">
        <v>175</v>
      </c>
      <c r="B28" s="366"/>
      <c r="C28" s="366"/>
      <c r="D28" s="366"/>
      <c r="E28" s="366"/>
      <c r="F28" s="366"/>
      <c r="G28" s="94">
        <v>20</v>
      </c>
      <c r="H28" s="95">
        <f>I28*G28</f>
        <v>580</v>
      </c>
      <c r="I28" s="96">
        <f>J28+3</f>
        <v>29</v>
      </c>
      <c r="J28" s="180">
        <v>26</v>
      </c>
    </row>
    <row r="29" spans="1:10" ht="24">
      <c r="A29" s="347" t="s">
        <v>140</v>
      </c>
      <c r="B29" s="348"/>
      <c r="C29" s="348"/>
      <c r="D29" s="348"/>
      <c r="E29" s="348"/>
      <c r="F29" s="348"/>
      <c r="G29" s="110" t="s">
        <v>171</v>
      </c>
      <c r="H29" s="117" t="s">
        <v>174</v>
      </c>
      <c r="I29" s="96">
        <f aca="true" t="shared" si="2" ref="I29:I45">J29+3</f>
        <v>39</v>
      </c>
      <c r="J29" s="180">
        <v>36</v>
      </c>
    </row>
    <row r="30" spans="1:10" ht="24">
      <c r="A30" s="347" t="s">
        <v>89</v>
      </c>
      <c r="B30" s="348"/>
      <c r="C30" s="348"/>
      <c r="D30" s="348"/>
      <c r="E30" s="348"/>
      <c r="F30" s="348"/>
      <c r="G30" s="110" t="s">
        <v>157</v>
      </c>
      <c r="H30" s="95">
        <f>I30*G30</f>
        <v>900</v>
      </c>
      <c r="I30" s="96">
        <f t="shared" si="2"/>
        <v>45</v>
      </c>
      <c r="J30" s="180">
        <v>42</v>
      </c>
    </row>
    <row r="31" spans="1:10" ht="24">
      <c r="A31" s="347" t="s">
        <v>245</v>
      </c>
      <c r="B31" s="348"/>
      <c r="C31" s="348"/>
      <c r="D31" s="348"/>
      <c r="E31" s="348"/>
      <c r="F31" s="348"/>
      <c r="G31" s="110" t="s">
        <v>157</v>
      </c>
      <c r="H31" s="95">
        <f aca="true" t="shared" si="3" ref="H31:H45">I31*G31</f>
        <v>1600</v>
      </c>
      <c r="I31" s="96">
        <f t="shared" si="2"/>
        <v>80</v>
      </c>
      <c r="J31" s="181">
        <v>77</v>
      </c>
    </row>
    <row r="32" spans="1:10" ht="24">
      <c r="A32" s="347" t="s">
        <v>160</v>
      </c>
      <c r="B32" s="348"/>
      <c r="C32" s="348"/>
      <c r="D32" s="348"/>
      <c r="E32" s="348"/>
      <c r="F32" s="348"/>
      <c r="G32" s="111">
        <v>20</v>
      </c>
      <c r="H32" s="95">
        <f t="shared" si="3"/>
        <v>1640</v>
      </c>
      <c r="I32" s="96">
        <f t="shared" si="2"/>
        <v>82</v>
      </c>
      <c r="J32" s="181">
        <v>79</v>
      </c>
    </row>
    <row r="33" spans="1:10" ht="24">
      <c r="A33" s="347" t="s">
        <v>135</v>
      </c>
      <c r="B33" s="348"/>
      <c r="C33" s="348"/>
      <c r="D33" s="348"/>
      <c r="E33" s="348"/>
      <c r="F33" s="348"/>
      <c r="G33" s="111">
        <v>4</v>
      </c>
      <c r="H33" s="95">
        <f t="shared" si="3"/>
        <v>1116</v>
      </c>
      <c r="I33" s="96">
        <f>J33+9</f>
        <v>279</v>
      </c>
      <c r="J33" s="181">
        <v>270</v>
      </c>
    </row>
    <row r="34" spans="1:10" ht="21" customHeight="1">
      <c r="A34" s="347" t="s">
        <v>156</v>
      </c>
      <c r="B34" s="348"/>
      <c r="C34" s="348"/>
      <c r="D34" s="348"/>
      <c r="E34" s="348"/>
      <c r="F34" s="348"/>
      <c r="G34" s="110" t="s">
        <v>157</v>
      </c>
      <c r="H34" s="95">
        <f t="shared" si="3"/>
        <v>740</v>
      </c>
      <c r="I34" s="96">
        <f t="shared" si="2"/>
        <v>37</v>
      </c>
      <c r="J34" s="181">
        <v>34</v>
      </c>
    </row>
    <row r="35" spans="1:10" ht="24">
      <c r="A35" s="347" t="s">
        <v>136</v>
      </c>
      <c r="B35" s="348"/>
      <c r="C35" s="348"/>
      <c r="D35" s="348"/>
      <c r="E35" s="348"/>
      <c r="F35" s="348"/>
      <c r="G35" s="110" t="s">
        <v>137</v>
      </c>
      <c r="H35" s="95">
        <f t="shared" si="3"/>
        <v>400</v>
      </c>
      <c r="I35" s="96">
        <f>J35+9</f>
        <v>100</v>
      </c>
      <c r="J35" s="181">
        <v>91</v>
      </c>
    </row>
    <row r="36" spans="1:10" ht="24">
      <c r="A36" s="347" t="s">
        <v>158</v>
      </c>
      <c r="B36" s="348"/>
      <c r="C36" s="348"/>
      <c r="D36" s="348"/>
      <c r="E36" s="348"/>
      <c r="F36" s="348"/>
      <c r="G36" s="111">
        <v>20</v>
      </c>
      <c r="H36" s="95">
        <f t="shared" si="3"/>
        <v>760</v>
      </c>
      <c r="I36" s="96">
        <f t="shared" si="2"/>
        <v>38</v>
      </c>
      <c r="J36" s="181">
        <v>35</v>
      </c>
    </row>
    <row r="37" spans="1:10" ht="24">
      <c r="A37" s="347" t="s">
        <v>159</v>
      </c>
      <c r="B37" s="348"/>
      <c r="C37" s="348"/>
      <c r="D37" s="348"/>
      <c r="E37" s="348"/>
      <c r="F37" s="348"/>
      <c r="G37" s="110" t="s">
        <v>157</v>
      </c>
      <c r="H37" s="95">
        <f t="shared" si="3"/>
        <v>580</v>
      </c>
      <c r="I37" s="96">
        <f t="shared" si="2"/>
        <v>29</v>
      </c>
      <c r="J37" s="181">
        <v>26</v>
      </c>
    </row>
    <row r="38" spans="1:10" ht="24" hidden="1">
      <c r="A38" s="347" t="s">
        <v>173</v>
      </c>
      <c r="B38" s="348"/>
      <c r="C38" s="348"/>
      <c r="D38" s="348"/>
      <c r="E38" s="348"/>
      <c r="F38" s="348"/>
      <c r="G38" s="110" t="s">
        <v>82</v>
      </c>
      <c r="H38" s="95">
        <f>I38*G38</f>
        <v>250</v>
      </c>
      <c r="I38" s="96">
        <f t="shared" si="2"/>
        <v>25</v>
      </c>
      <c r="J38" s="181">
        <v>22</v>
      </c>
    </row>
    <row r="39" spans="1:10" ht="24" hidden="1">
      <c r="A39" s="347" t="s">
        <v>172</v>
      </c>
      <c r="B39" s="348"/>
      <c r="C39" s="348"/>
      <c r="D39" s="348"/>
      <c r="E39" s="348"/>
      <c r="F39" s="348"/>
      <c r="G39" s="109">
        <v>10</v>
      </c>
      <c r="H39" s="95">
        <f t="shared" si="3"/>
        <v>210</v>
      </c>
      <c r="I39" s="96">
        <f t="shared" si="2"/>
        <v>21</v>
      </c>
      <c r="J39" s="181">
        <v>18</v>
      </c>
    </row>
    <row r="40" spans="1:10" ht="24">
      <c r="A40" s="347" t="s">
        <v>246</v>
      </c>
      <c r="B40" s="348"/>
      <c r="C40" s="348"/>
      <c r="D40" s="348"/>
      <c r="E40" s="348"/>
      <c r="F40" s="348"/>
      <c r="G40" s="110" t="s">
        <v>157</v>
      </c>
      <c r="H40" s="95">
        <f>I40*G40</f>
        <v>760</v>
      </c>
      <c r="I40" s="96">
        <f t="shared" si="2"/>
        <v>38</v>
      </c>
      <c r="J40" s="181">
        <v>35</v>
      </c>
    </row>
    <row r="41" spans="1:10" ht="24" customHeight="1">
      <c r="A41" s="347" t="s">
        <v>247</v>
      </c>
      <c r="B41" s="348"/>
      <c r="C41" s="348"/>
      <c r="D41" s="348"/>
      <c r="E41" s="348"/>
      <c r="F41" s="348"/>
      <c r="G41" s="111">
        <v>20</v>
      </c>
      <c r="H41" s="95">
        <f t="shared" si="3"/>
        <v>2660</v>
      </c>
      <c r="I41" s="96">
        <f t="shared" si="2"/>
        <v>133</v>
      </c>
      <c r="J41" s="181">
        <v>130</v>
      </c>
    </row>
    <row r="42" spans="1:10" ht="24">
      <c r="A42" s="347" t="s">
        <v>25</v>
      </c>
      <c r="B42" s="348"/>
      <c r="C42" s="348"/>
      <c r="D42" s="348"/>
      <c r="E42" s="348"/>
      <c r="F42" s="348"/>
      <c r="G42" s="109">
        <v>24</v>
      </c>
      <c r="H42" s="95">
        <f t="shared" si="3"/>
        <v>960</v>
      </c>
      <c r="I42" s="96">
        <f t="shared" si="2"/>
        <v>40</v>
      </c>
      <c r="J42" s="181">
        <v>37</v>
      </c>
    </row>
    <row r="43" spans="1:10" ht="21" customHeight="1">
      <c r="A43" s="347" t="s">
        <v>107</v>
      </c>
      <c r="B43" s="348"/>
      <c r="C43" s="348"/>
      <c r="D43" s="348"/>
      <c r="E43" s="348"/>
      <c r="F43" s="348"/>
      <c r="G43" s="109">
        <v>48</v>
      </c>
      <c r="H43" s="95">
        <f t="shared" si="3"/>
        <v>1152</v>
      </c>
      <c r="I43" s="96">
        <f t="shared" si="2"/>
        <v>24</v>
      </c>
      <c r="J43" s="181">
        <v>21</v>
      </c>
    </row>
    <row r="44" spans="1:10" ht="21" customHeight="1">
      <c r="A44" s="347" t="s">
        <v>108</v>
      </c>
      <c r="B44" s="348"/>
      <c r="C44" s="348"/>
      <c r="D44" s="348"/>
      <c r="E44" s="348"/>
      <c r="F44" s="348"/>
      <c r="G44" s="109">
        <v>24</v>
      </c>
      <c r="H44" s="95">
        <f t="shared" si="3"/>
        <v>1320</v>
      </c>
      <c r="I44" s="96">
        <f t="shared" si="2"/>
        <v>55</v>
      </c>
      <c r="J44" s="181">
        <v>52</v>
      </c>
    </row>
    <row r="45" spans="1:10" ht="22.5" customHeight="1" thickBot="1">
      <c r="A45" s="367" t="s">
        <v>90</v>
      </c>
      <c r="B45" s="368"/>
      <c r="C45" s="368"/>
      <c r="D45" s="368"/>
      <c r="E45" s="368"/>
      <c r="F45" s="368"/>
      <c r="G45" s="34">
        <v>48</v>
      </c>
      <c r="H45" s="106">
        <f t="shared" si="3"/>
        <v>2448</v>
      </c>
      <c r="I45" s="107">
        <f t="shared" si="2"/>
        <v>51</v>
      </c>
      <c r="J45" s="182">
        <v>48</v>
      </c>
    </row>
  </sheetData>
  <sheetProtection/>
  <mergeCells count="44">
    <mergeCell ref="E1:G1"/>
    <mergeCell ref="A3:J3"/>
    <mergeCell ref="A5:J5"/>
    <mergeCell ref="H6:J6"/>
    <mergeCell ref="A45:F45"/>
    <mergeCell ref="A37:F37"/>
    <mergeCell ref="A38:F38"/>
    <mergeCell ref="A39:F39"/>
    <mergeCell ref="A40:F40"/>
    <mergeCell ref="A41:F41"/>
    <mergeCell ref="A42:F42"/>
    <mergeCell ref="A12:F12"/>
    <mergeCell ref="A43:F43"/>
    <mergeCell ref="A44:F44"/>
    <mergeCell ref="A27:F27"/>
    <mergeCell ref="A29:F29"/>
    <mergeCell ref="A30:F30"/>
    <mergeCell ref="A28:F28"/>
    <mergeCell ref="A31:F31"/>
    <mergeCell ref="A32:F32"/>
    <mergeCell ref="A34:F34"/>
    <mergeCell ref="A36:F36"/>
    <mergeCell ref="A33:F33"/>
    <mergeCell ref="A7:J7"/>
    <mergeCell ref="G8:G9"/>
    <mergeCell ref="A8:F9"/>
    <mergeCell ref="A18:F18"/>
    <mergeCell ref="A35:F35"/>
    <mergeCell ref="A10:F10"/>
    <mergeCell ref="A13:F13"/>
    <mergeCell ref="A11:F11"/>
    <mergeCell ref="A20:F20"/>
    <mergeCell ref="A15:F15"/>
    <mergeCell ref="A23:F23"/>
    <mergeCell ref="A21:F21"/>
    <mergeCell ref="A22:F22"/>
    <mergeCell ref="A16:F16"/>
    <mergeCell ref="A19:F19"/>
    <mergeCell ref="I25:I26"/>
    <mergeCell ref="J25:J26"/>
    <mergeCell ref="A25:F26"/>
    <mergeCell ref="A14:F14"/>
    <mergeCell ref="A24:J24"/>
    <mergeCell ref="A17:F17"/>
  </mergeCells>
  <printOptions/>
  <pageMargins left="0" right="0" top="0" bottom="0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69" zoomScaleNormal="69" zoomScalePageLayoutView="0" workbookViewId="0" topLeftCell="A1">
      <selection activeCell="A16" sqref="A16:F16"/>
    </sheetView>
  </sheetViews>
  <sheetFormatPr defaultColWidth="9.125" defaultRowHeight="12.75"/>
  <cols>
    <col min="1" max="5" width="8.875" style="0" customWidth="1"/>
    <col min="6" max="6" width="64.125" style="0" customWidth="1"/>
    <col min="7" max="7" width="10.625" style="44" customWidth="1"/>
    <col min="8" max="8" width="23.00390625" style="48" customWidth="1"/>
    <col min="9" max="9" width="18.125" style="44" customWidth="1"/>
    <col min="10" max="10" width="15.625" style="44" customWidth="1"/>
    <col min="11" max="11" width="22.00390625" style="0" customWidth="1"/>
    <col min="12" max="16384" width="9.125" style="2" customWidth="1"/>
  </cols>
  <sheetData>
    <row r="1" spans="1:11" ht="21">
      <c r="A1" s="120"/>
      <c r="B1" s="121"/>
      <c r="C1" s="121"/>
      <c r="D1" s="121"/>
      <c r="E1" s="290" t="s">
        <v>24</v>
      </c>
      <c r="F1" s="291"/>
      <c r="G1" s="291"/>
      <c r="H1" s="172" t="s">
        <v>291</v>
      </c>
      <c r="I1" s="122"/>
      <c r="J1" s="123"/>
      <c r="K1" s="1"/>
    </row>
    <row r="2" spans="1:11" ht="17.25">
      <c r="A2" s="124"/>
      <c r="B2" s="16"/>
      <c r="C2" s="16"/>
      <c r="D2" s="17"/>
      <c r="E2" s="125" t="s">
        <v>99</v>
      </c>
      <c r="F2" s="18"/>
      <c r="G2" s="19"/>
      <c r="H2" s="126"/>
      <c r="I2" s="127"/>
      <c r="J2" s="128"/>
      <c r="K2" s="9"/>
    </row>
    <row r="3" spans="1:11" ht="21.75" customHeight="1">
      <c r="A3" s="401" t="s">
        <v>282</v>
      </c>
      <c r="B3" s="402"/>
      <c r="C3" s="402"/>
      <c r="D3" s="402"/>
      <c r="E3" s="402"/>
      <c r="F3" s="402"/>
      <c r="G3" s="402"/>
      <c r="H3" s="402"/>
      <c r="I3" s="402"/>
      <c r="J3" s="403"/>
      <c r="K3" s="9"/>
    </row>
    <row r="4" spans="1:11" ht="17.25">
      <c r="A4" s="286" t="s">
        <v>98</v>
      </c>
      <c r="B4" s="287"/>
      <c r="C4" s="287"/>
      <c r="D4" s="287"/>
      <c r="E4" s="288"/>
      <c r="F4" s="288"/>
      <c r="G4" s="288"/>
      <c r="H4" s="292" t="s">
        <v>283</v>
      </c>
      <c r="I4" s="292"/>
      <c r="J4" s="293"/>
      <c r="K4" s="32"/>
    </row>
    <row r="5" spans="1:11" ht="15" customHeight="1">
      <c r="A5" s="286" t="s">
        <v>294</v>
      </c>
      <c r="B5" s="287"/>
      <c r="C5" s="287"/>
      <c r="D5" s="287"/>
      <c r="E5" s="288"/>
      <c r="F5" s="288"/>
      <c r="G5" s="288"/>
      <c r="H5" s="288"/>
      <c r="I5" s="288"/>
      <c r="J5" s="289"/>
      <c r="K5" s="32"/>
    </row>
    <row r="6" spans="1:11" ht="18" thickBot="1">
      <c r="A6" s="173"/>
      <c r="B6" s="174"/>
      <c r="C6" s="174"/>
      <c r="D6" s="174"/>
      <c r="E6" s="175"/>
      <c r="F6" s="176"/>
      <c r="G6" s="177"/>
      <c r="H6" s="299" t="s">
        <v>101</v>
      </c>
      <c r="I6" s="299"/>
      <c r="J6" s="300"/>
      <c r="K6" s="32"/>
    </row>
    <row r="7" spans="1:11" ht="30" customHeight="1" thickBot="1">
      <c r="A7" s="387" t="s">
        <v>11</v>
      </c>
      <c r="B7" s="388"/>
      <c r="C7" s="388"/>
      <c r="D7" s="388"/>
      <c r="E7" s="388"/>
      <c r="F7" s="388"/>
      <c r="G7" s="388"/>
      <c r="H7" s="388"/>
      <c r="I7" s="388"/>
      <c r="J7" s="389"/>
      <c r="K7" s="28"/>
    </row>
    <row r="8" spans="1:11" s="6" customFormat="1" ht="14.25" customHeight="1">
      <c r="A8" s="393" t="s">
        <v>1</v>
      </c>
      <c r="B8" s="394"/>
      <c r="C8" s="394"/>
      <c r="D8" s="394"/>
      <c r="E8" s="394"/>
      <c r="F8" s="395"/>
      <c r="G8" s="26" t="s">
        <v>2</v>
      </c>
      <c r="H8" s="47" t="s">
        <v>115</v>
      </c>
      <c r="I8" s="24" t="s">
        <v>116</v>
      </c>
      <c r="J8" s="29" t="s">
        <v>116</v>
      </c>
      <c r="K8" s="20"/>
    </row>
    <row r="9" spans="1:11" s="6" customFormat="1" ht="14.25" customHeight="1" thickBot="1">
      <c r="A9" s="396"/>
      <c r="B9" s="397"/>
      <c r="C9" s="397"/>
      <c r="D9" s="397"/>
      <c r="E9" s="397"/>
      <c r="F9" s="398"/>
      <c r="G9" s="36" t="s">
        <v>3</v>
      </c>
      <c r="H9" s="37" t="s">
        <v>110</v>
      </c>
      <c r="I9" s="37"/>
      <c r="J9" s="38" t="s">
        <v>117</v>
      </c>
      <c r="K9" s="3"/>
    </row>
    <row r="10" spans="1:12" s="7" customFormat="1" ht="32.25" customHeight="1">
      <c r="A10" s="399" t="s">
        <v>40</v>
      </c>
      <c r="B10" s="400"/>
      <c r="C10" s="400"/>
      <c r="D10" s="400"/>
      <c r="E10" s="400"/>
      <c r="F10" s="400"/>
      <c r="G10" s="55">
        <v>18</v>
      </c>
      <c r="H10" s="56">
        <f>I10*G10</f>
        <v>1296</v>
      </c>
      <c r="I10" s="57">
        <f>J10+5</f>
        <v>72</v>
      </c>
      <c r="J10" s="58">
        <v>67</v>
      </c>
      <c r="K10" s="27"/>
      <c r="L10" s="5"/>
    </row>
    <row r="11" spans="1:12" s="7" customFormat="1" ht="32.25" customHeight="1">
      <c r="A11" s="381" t="s">
        <v>144</v>
      </c>
      <c r="B11" s="382"/>
      <c r="C11" s="382"/>
      <c r="D11" s="382"/>
      <c r="E11" s="382"/>
      <c r="F11" s="382"/>
      <c r="G11" s="59">
        <v>18</v>
      </c>
      <c r="H11" s="60">
        <f aca="true" t="shared" si="0" ref="H11:H37">I11*G11</f>
        <v>1314</v>
      </c>
      <c r="I11" s="61">
        <f aca="true" t="shared" si="1" ref="I11:I37">J11+5</f>
        <v>73</v>
      </c>
      <c r="J11" s="62">
        <v>68</v>
      </c>
      <c r="K11" s="27"/>
      <c r="L11" s="5"/>
    </row>
    <row r="12" spans="1:12" s="7" customFormat="1" ht="32.25" customHeight="1">
      <c r="A12" s="381" t="s">
        <v>80</v>
      </c>
      <c r="B12" s="382"/>
      <c r="C12" s="382"/>
      <c r="D12" s="382"/>
      <c r="E12" s="382"/>
      <c r="F12" s="382"/>
      <c r="G12" s="59">
        <v>18</v>
      </c>
      <c r="H12" s="60">
        <f t="shared" si="0"/>
        <v>1512</v>
      </c>
      <c r="I12" s="61">
        <f t="shared" si="1"/>
        <v>84</v>
      </c>
      <c r="J12" s="62">
        <v>79</v>
      </c>
      <c r="K12" s="27"/>
      <c r="L12" s="5"/>
    </row>
    <row r="13" spans="1:12" s="7" customFormat="1" ht="33" customHeight="1">
      <c r="A13" s="372" t="s">
        <v>162</v>
      </c>
      <c r="B13" s="373"/>
      <c r="C13" s="373"/>
      <c r="D13" s="373"/>
      <c r="E13" s="373"/>
      <c r="F13" s="373"/>
      <c r="G13" s="59">
        <v>24</v>
      </c>
      <c r="H13" s="60">
        <f t="shared" si="0"/>
        <v>1128</v>
      </c>
      <c r="I13" s="61">
        <f t="shared" si="1"/>
        <v>47</v>
      </c>
      <c r="J13" s="62">
        <v>42</v>
      </c>
      <c r="K13" s="27"/>
      <c r="L13" s="5"/>
    </row>
    <row r="14" spans="1:12" s="7" customFormat="1" ht="33" customHeight="1">
      <c r="A14" s="372" t="s">
        <v>145</v>
      </c>
      <c r="B14" s="373"/>
      <c r="C14" s="373"/>
      <c r="D14" s="373"/>
      <c r="E14" s="373"/>
      <c r="F14" s="373"/>
      <c r="G14" s="63">
        <v>24</v>
      </c>
      <c r="H14" s="60">
        <f t="shared" si="0"/>
        <v>2688</v>
      </c>
      <c r="I14" s="61">
        <f t="shared" si="1"/>
        <v>112</v>
      </c>
      <c r="J14" s="62">
        <v>107</v>
      </c>
      <c r="K14" s="27"/>
      <c r="L14" s="5"/>
    </row>
    <row r="15" spans="1:12" s="7" customFormat="1" ht="33" customHeight="1">
      <c r="A15" s="378" t="s">
        <v>146</v>
      </c>
      <c r="B15" s="379"/>
      <c r="C15" s="379"/>
      <c r="D15" s="379"/>
      <c r="E15" s="379"/>
      <c r="F15" s="380"/>
      <c r="G15" s="63">
        <v>18</v>
      </c>
      <c r="H15" s="60">
        <f t="shared" si="0"/>
        <v>1512</v>
      </c>
      <c r="I15" s="61">
        <f t="shared" si="1"/>
        <v>84</v>
      </c>
      <c r="J15" s="62">
        <v>79</v>
      </c>
      <c r="K15" s="27"/>
      <c r="L15" s="5"/>
    </row>
    <row r="16" spans="1:12" s="7" customFormat="1" ht="33" customHeight="1">
      <c r="A16" s="378" t="s">
        <v>147</v>
      </c>
      <c r="B16" s="379"/>
      <c r="C16" s="379"/>
      <c r="D16" s="379"/>
      <c r="E16" s="379"/>
      <c r="F16" s="380"/>
      <c r="G16" s="63">
        <v>12</v>
      </c>
      <c r="H16" s="60">
        <f t="shared" si="0"/>
        <v>1956</v>
      </c>
      <c r="I16" s="61">
        <f t="shared" si="1"/>
        <v>163</v>
      </c>
      <c r="J16" s="62">
        <v>158</v>
      </c>
      <c r="K16" s="27"/>
      <c r="L16" s="5"/>
    </row>
    <row r="17" spans="1:12" s="7" customFormat="1" ht="32.25" customHeight="1">
      <c r="A17" s="372" t="s">
        <v>292</v>
      </c>
      <c r="B17" s="373"/>
      <c r="C17" s="373"/>
      <c r="D17" s="373"/>
      <c r="E17" s="373"/>
      <c r="F17" s="373"/>
      <c r="G17" s="63">
        <v>24</v>
      </c>
      <c r="H17" s="60">
        <f t="shared" si="0"/>
        <v>3240</v>
      </c>
      <c r="I17" s="61">
        <f t="shared" si="1"/>
        <v>135</v>
      </c>
      <c r="J17" s="62">
        <v>130</v>
      </c>
      <c r="K17" s="27"/>
      <c r="L17" s="5"/>
    </row>
    <row r="18" spans="1:12" s="7" customFormat="1" ht="32.25" customHeight="1" hidden="1">
      <c r="A18" s="372" t="s">
        <v>79</v>
      </c>
      <c r="B18" s="373"/>
      <c r="C18" s="373"/>
      <c r="D18" s="373"/>
      <c r="E18" s="373"/>
      <c r="F18" s="373"/>
      <c r="G18" s="63">
        <v>20</v>
      </c>
      <c r="H18" s="60">
        <f t="shared" si="0"/>
        <v>1900</v>
      </c>
      <c r="I18" s="61">
        <f t="shared" si="1"/>
        <v>95</v>
      </c>
      <c r="J18" s="62">
        <v>90</v>
      </c>
      <c r="K18" s="27"/>
      <c r="L18" s="5"/>
    </row>
    <row r="19" spans="1:12" s="7" customFormat="1" ht="32.25" customHeight="1">
      <c r="A19" s="372" t="s">
        <v>299</v>
      </c>
      <c r="B19" s="373"/>
      <c r="C19" s="373"/>
      <c r="D19" s="373"/>
      <c r="E19" s="373"/>
      <c r="F19" s="373"/>
      <c r="G19" s="63">
        <v>24</v>
      </c>
      <c r="H19" s="60">
        <f t="shared" si="0"/>
        <v>2808</v>
      </c>
      <c r="I19" s="61">
        <f t="shared" si="1"/>
        <v>117</v>
      </c>
      <c r="J19" s="62">
        <v>112</v>
      </c>
      <c r="K19" s="27"/>
      <c r="L19" s="5"/>
    </row>
    <row r="20" spans="1:12" s="7" customFormat="1" ht="32.25" customHeight="1">
      <c r="A20" s="372" t="s">
        <v>148</v>
      </c>
      <c r="B20" s="373"/>
      <c r="C20" s="373"/>
      <c r="D20" s="373"/>
      <c r="E20" s="373"/>
      <c r="F20" s="373"/>
      <c r="G20" s="63">
        <v>48</v>
      </c>
      <c r="H20" s="60">
        <f t="shared" si="0"/>
        <v>8640</v>
      </c>
      <c r="I20" s="61">
        <f t="shared" si="1"/>
        <v>180</v>
      </c>
      <c r="J20" s="62">
        <v>175</v>
      </c>
      <c r="K20" s="27"/>
      <c r="L20" s="5"/>
    </row>
    <row r="21" spans="1:12" s="7" customFormat="1" ht="33" customHeight="1">
      <c r="A21" s="372" t="s">
        <v>149</v>
      </c>
      <c r="B21" s="373"/>
      <c r="C21" s="373"/>
      <c r="D21" s="373"/>
      <c r="E21" s="373"/>
      <c r="F21" s="373"/>
      <c r="G21" s="63">
        <v>12</v>
      </c>
      <c r="H21" s="60">
        <f t="shared" si="0"/>
        <v>936</v>
      </c>
      <c r="I21" s="61">
        <f t="shared" si="1"/>
        <v>78</v>
      </c>
      <c r="J21" s="62">
        <v>73</v>
      </c>
      <c r="K21" s="27"/>
      <c r="L21" s="5"/>
    </row>
    <row r="22" spans="1:12" s="7" customFormat="1" ht="33" customHeight="1">
      <c r="A22" s="372" t="s">
        <v>150</v>
      </c>
      <c r="B22" s="373"/>
      <c r="C22" s="373"/>
      <c r="D22" s="373"/>
      <c r="E22" s="373"/>
      <c r="F22" s="373"/>
      <c r="G22" s="63">
        <v>12</v>
      </c>
      <c r="H22" s="60">
        <f t="shared" si="0"/>
        <v>912</v>
      </c>
      <c r="I22" s="61">
        <f t="shared" si="1"/>
        <v>76</v>
      </c>
      <c r="J22" s="62">
        <v>71</v>
      </c>
      <c r="K22" s="27"/>
      <c r="L22" s="5"/>
    </row>
    <row r="23" spans="1:12" s="7" customFormat="1" ht="33" customHeight="1">
      <c r="A23" s="378" t="s">
        <v>151</v>
      </c>
      <c r="B23" s="379"/>
      <c r="C23" s="379"/>
      <c r="D23" s="379"/>
      <c r="E23" s="379"/>
      <c r="F23" s="380"/>
      <c r="G23" s="63">
        <v>36</v>
      </c>
      <c r="H23" s="60">
        <f t="shared" si="0"/>
        <v>5508</v>
      </c>
      <c r="I23" s="61">
        <f t="shared" si="1"/>
        <v>153</v>
      </c>
      <c r="J23" s="62">
        <v>148</v>
      </c>
      <c r="K23" s="27"/>
      <c r="L23" s="5"/>
    </row>
    <row r="24" spans="1:12" s="7" customFormat="1" ht="33" customHeight="1">
      <c r="A24" s="372" t="s">
        <v>87</v>
      </c>
      <c r="B24" s="373"/>
      <c r="C24" s="373"/>
      <c r="D24" s="373"/>
      <c r="E24" s="373"/>
      <c r="F24" s="373"/>
      <c r="G24" s="63">
        <v>12</v>
      </c>
      <c r="H24" s="60">
        <f t="shared" si="0"/>
        <v>1560</v>
      </c>
      <c r="I24" s="61">
        <f t="shared" si="1"/>
        <v>130</v>
      </c>
      <c r="J24" s="62">
        <v>125</v>
      </c>
      <c r="K24" s="27"/>
      <c r="L24" s="5"/>
    </row>
    <row r="25" spans="1:12" s="7" customFormat="1" ht="33" customHeight="1">
      <c r="A25" s="378" t="s">
        <v>161</v>
      </c>
      <c r="B25" s="379"/>
      <c r="C25" s="379"/>
      <c r="D25" s="379"/>
      <c r="E25" s="379"/>
      <c r="F25" s="380"/>
      <c r="G25" s="63">
        <v>24</v>
      </c>
      <c r="H25" s="60">
        <f t="shared" si="0"/>
        <v>3960</v>
      </c>
      <c r="I25" s="61">
        <f t="shared" si="1"/>
        <v>165</v>
      </c>
      <c r="J25" s="62">
        <v>160</v>
      </c>
      <c r="K25" s="27"/>
      <c r="L25" s="5"/>
    </row>
    <row r="26" spans="1:12" s="7" customFormat="1" ht="33" customHeight="1">
      <c r="A26" s="378" t="s">
        <v>169</v>
      </c>
      <c r="B26" s="379"/>
      <c r="C26" s="379"/>
      <c r="D26" s="379"/>
      <c r="E26" s="379"/>
      <c r="F26" s="380"/>
      <c r="G26" s="63">
        <v>12</v>
      </c>
      <c r="H26" s="60">
        <f t="shared" si="0"/>
        <v>1368</v>
      </c>
      <c r="I26" s="61">
        <f t="shared" si="1"/>
        <v>114</v>
      </c>
      <c r="J26" s="62">
        <v>109</v>
      </c>
      <c r="K26" s="27"/>
      <c r="L26" s="5"/>
    </row>
    <row r="27" spans="1:12" s="7" customFormat="1" ht="33" customHeight="1">
      <c r="A27" s="372" t="s">
        <v>88</v>
      </c>
      <c r="B27" s="373"/>
      <c r="C27" s="373"/>
      <c r="D27" s="373"/>
      <c r="E27" s="373"/>
      <c r="F27" s="373"/>
      <c r="G27" s="63">
        <v>48</v>
      </c>
      <c r="H27" s="60">
        <f t="shared" si="0"/>
        <v>6144</v>
      </c>
      <c r="I27" s="61">
        <f t="shared" si="1"/>
        <v>128</v>
      </c>
      <c r="J27" s="62">
        <v>123</v>
      </c>
      <c r="K27" s="27"/>
      <c r="L27" s="5"/>
    </row>
    <row r="28" spans="1:12" s="7" customFormat="1" ht="33" customHeight="1">
      <c r="A28" s="378" t="s">
        <v>167</v>
      </c>
      <c r="B28" s="379"/>
      <c r="C28" s="379"/>
      <c r="D28" s="379"/>
      <c r="E28" s="379"/>
      <c r="F28" s="380"/>
      <c r="G28" s="63">
        <v>12</v>
      </c>
      <c r="H28" s="60">
        <f t="shared" si="0"/>
        <v>1140</v>
      </c>
      <c r="I28" s="61">
        <f t="shared" si="1"/>
        <v>95</v>
      </c>
      <c r="J28" s="62">
        <v>90</v>
      </c>
      <c r="K28" s="27"/>
      <c r="L28" s="5"/>
    </row>
    <row r="29" spans="1:12" s="7" customFormat="1" ht="33" customHeight="1">
      <c r="A29" s="378" t="s">
        <v>143</v>
      </c>
      <c r="B29" s="379"/>
      <c r="C29" s="379"/>
      <c r="D29" s="379"/>
      <c r="E29" s="379"/>
      <c r="F29" s="380"/>
      <c r="G29" s="63">
        <v>12</v>
      </c>
      <c r="H29" s="60">
        <f t="shared" si="0"/>
        <v>1800</v>
      </c>
      <c r="I29" s="61">
        <f t="shared" si="1"/>
        <v>150</v>
      </c>
      <c r="J29" s="62">
        <v>145</v>
      </c>
      <c r="K29" s="27"/>
      <c r="L29" s="5"/>
    </row>
    <row r="30" spans="1:12" s="7" customFormat="1" ht="33" customHeight="1">
      <c r="A30" s="372" t="s">
        <v>23</v>
      </c>
      <c r="B30" s="373"/>
      <c r="C30" s="373"/>
      <c r="D30" s="373"/>
      <c r="E30" s="373"/>
      <c r="F30" s="373"/>
      <c r="G30" s="63">
        <v>24</v>
      </c>
      <c r="H30" s="60">
        <f t="shared" si="0"/>
        <v>1032</v>
      </c>
      <c r="I30" s="61">
        <f t="shared" si="1"/>
        <v>43</v>
      </c>
      <c r="J30" s="62">
        <v>38</v>
      </c>
      <c r="K30" s="27"/>
      <c r="L30" s="5"/>
    </row>
    <row r="31" spans="1:12" s="7" customFormat="1" ht="33" customHeight="1">
      <c r="A31" s="372" t="s">
        <v>75</v>
      </c>
      <c r="B31" s="373"/>
      <c r="C31" s="373"/>
      <c r="D31" s="373"/>
      <c r="E31" s="373"/>
      <c r="F31" s="373"/>
      <c r="G31" s="63">
        <v>12</v>
      </c>
      <c r="H31" s="60">
        <f t="shared" si="0"/>
        <v>300</v>
      </c>
      <c r="I31" s="61">
        <f t="shared" si="1"/>
        <v>25</v>
      </c>
      <c r="J31" s="62">
        <v>20</v>
      </c>
      <c r="K31" s="27"/>
      <c r="L31" s="5"/>
    </row>
    <row r="32" spans="1:12" s="7" customFormat="1" ht="33" customHeight="1">
      <c r="A32" s="378" t="s">
        <v>141</v>
      </c>
      <c r="B32" s="379"/>
      <c r="C32" s="379"/>
      <c r="D32" s="379"/>
      <c r="E32" s="379"/>
      <c r="F32" s="380"/>
      <c r="G32" s="63">
        <v>24</v>
      </c>
      <c r="H32" s="60">
        <f t="shared" si="0"/>
        <v>2496</v>
      </c>
      <c r="I32" s="61">
        <f t="shared" si="1"/>
        <v>104</v>
      </c>
      <c r="J32" s="62">
        <v>99</v>
      </c>
      <c r="K32" s="27"/>
      <c r="L32" s="5"/>
    </row>
    <row r="33" spans="1:12" s="7" customFormat="1" ht="33" customHeight="1">
      <c r="A33" s="378" t="s">
        <v>142</v>
      </c>
      <c r="B33" s="379"/>
      <c r="C33" s="379"/>
      <c r="D33" s="379"/>
      <c r="E33" s="379"/>
      <c r="F33" s="380"/>
      <c r="G33" s="63">
        <v>24</v>
      </c>
      <c r="H33" s="60">
        <f t="shared" si="0"/>
        <v>2496</v>
      </c>
      <c r="I33" s="61">
        <f t="shared" si="1"/>
        <v>104</v>
      </c>
      <c r="J33" s="62">
        <v>99</v>
      </c>
      <c r="K33" s="27"/>
      <c r="L33" s="5"/>
    </row>
    <row r="34" spans="1:12" s="7" customFormat="1" ht="33" customHeight="1">
      <c r="A34" s="378" t="s">
        <v>255</v>
      </c>
      <c r="B34" s="379"/>
      <c r="C34" s="379"/>
      <c r="D34" s="379"/>
      <c r="E34" s="379"/>
      <c r="F34" s="380"/>
      <c r="G34" s="63">
        <v>10</v>
      </c>
      <c r="H34" s="60">
        <f t="shared" si="0"/>
        <v>1850</v>
      </c>
      <c r="I34" s="61">
        <f t="shared" si="1"/>
        <v>185</v>
      </c>
      <c r="J34" s="62">
        <v>180</v>
      </c>
      <c r="K34" s="27"/>
      <c r="L34" s="5"/>
    </row>
    <row r="35" spans="1:12" s="7" customFormat="1" ht="33" customHeight="1">
      <c r="A35" s="372" t="s">
        <v>31</v>
      </c>
      <c r="B35" s="373"/>
      <c r="C35" s="373"/>
      <c r="D35" s="373"/>
      <c r="E35" s="373"/>
      <c r="F35" s="373"/>
      <c r="G35" s="63">
        <v>10</v>
      </c>
      <c r="H35" s="60">
        <f t="shared" si="0"/>
        <v>1190</v>
      </c>
      <c r="I35" s="61">
        <f t="shared" si="1"/>
        <v>119</v>
      </c>
      <c r="J35" s="62">
        <v>114</v>
      </c>
      <c r="K35" s="27"/>
      <c r="L35" s="5"/>
    </row>
    <row r="36" spans="1:12" s="7" customFormat="1" ht="33" customHeight="1">
      <c r="A36" s="372" t="s">
        <v>16</v>
      </c>
      <c r="B36" s="373"/>
      <c r="C36" s="373"/>
      <c r="D36" s="373"/>
      <c r="E36" s="373"/>
      <c r="F36" s="373"/>
      <c r="G36" s="63">
        <v>6</v>
      </c>
      <c r="H36" s="60">
        <f t="shared" si="0"/>
        <v>1206</v>
      </c>
      <c r="I36" s="61">
        <f t="shared" si="1"/>
        <v>201</v>
      </c>
      <c r="J36" s="62">
        <v>196</v>
      </c>
      <c r="K36" s="27"/>
      <c r="L36" s="5"/>
    </row>
    <row r="37" spans="1:12" s="7" customFormat="1" ht="33" customHeight="1" thickBot="1">
      <c r="A37" s="374" t="s">
        <v>32</v>
      </c>
      <c r="B37" s="375"/>
      <c r="C37" s="375"/>
      <c r="D37" s="375"/>
      <c r="E37" s="375"/>
      <c r="F37" s="375"/>
      <c r="G37" s="64">
        <v>6</v>
      </c>
      <c r="H37" s="65">
        <f t="shared" si="0"/>
        <v>1710</v>
      </c>
      <c r="I37" s="66">
        <f t="shared" si="1"/>
        <v>285</v>
      </c>
      <c r="J37" s="77">
        <v>280</v>
      </c>
      <c r="K37" s="27"/>
      <c r="L37" s="5"/>
    </row>
    <row r="38" spans="1:11" ht="33" thickBot="1">
      <c r="A38" s="369" t="s">
        <v>12</v>
      </c>
      <c r="B38" s="370"/>
      <c r="C38" s="370"/>
      <c r="D38" s="370"/>
      <c r="E38" s="370"/>
      <c r="F38" s="370"/>
      <c r="G38" s="370"/>
      <c r="H38" s="370"/>
      <c r="I38" s="370"/>
      <c r="J38" s="371"/>
      <c r="K38" s="23"/>
    </row>
    <row r="39" spans="1:11" ht="15">
      <c r="A39" s="387" t="s">
        <v>1</v>
      </c>
      <c r="B39" s="388"/>
      <c r="C39" s="388"/>
      <c r="D39" s="388"/>
      <c r="E39" s="388"/>
      <c r="F39" s="389"/>
      <c r="G39" s="383" t="s">
        <v>119</v>
      </c>
      <c r="H39" s="71" t="s">
        <v>109</v>
      </c>
      <c r="I39" s="72" t="s">
        <v>116</v>
      </c>
      <c r="J39" s="72" t="s">
        <v>116</v>
      </c>
      <c r="K39" s="73"/>
    </row>
    <row r="40" spans="1:11" ht="19.5" customHeight="1" thickBot="1">
      <c r="A40" s="390"/>
      <c r="B40" s="391"/>
      <c r="C40" s="391"/>
      <c r="D40" s="391"/>
      <c r="E40" s="391"/>
      <c r="F40" s="392"/>
      <c r="G40" s="384"/>
      <c r="H40" s="74" t="s">
        <v>110</v>
      </c>
      <c r="I40" s="147" t="s">
        <v>118</v>
      </c>
      <c r="J40" s="147" t="s">
        <v>64</v>
      </c>
      <c r="K40" s="73"/>
    </row>
    <row r="41" spans="1:11" ht="32.25" customHeight="1">
      <c r="A41" s="385" t="s">
        <v>37</v>
      </c>
      <c r="B41" s="386"/>
      <c r="C41" s="386"/>
      <c r="D41" s="386"/>
      <c r="E41" s="386"/>
      <c r="F41" s="386"/>
      <c r="G41" s="148">
        <v>15</v>
      </c>
      <c r="H41" s="149">
        <f>I41*G41</f>
        <v>1815</v>
      </c>
      <c r="I41" s="53">
        <f aca="true" t="shared" si="2" ref="I41:I47">J41+5</f>
        <v>121</v>
      </c>
      <c r="J41" s="54">
        <v>116</v>
      </c>
      <c r="K41" s="30"/>
    </row>
    <row r="42" spans="1:11" s="8" customFormat="1" ht="30.75" customHeight="1">
      <c r="A42" s="376" t="s">
        <v>38</v>
      </c>
      <c r="B42" s="377"/>
      <c r="C42" s="377"/>
      <c r="D42" s="377"/>
      <c r="E42" s="377"/>
      <c r="F42" s="377"/>
      <c r="G42" s="67">
        <v>15</v>
      </c>
      <c r="H42" s="68">
        <f aca="true" t="shared" si="3" ref="H42:H49">I42*G42</f>
        <v>1845</v>
      </c>
      <c r="I42" s="50">
        <f t="shared" si="2"/>
        <v>123</v>
      </c>
      <c r="J42" s="51">
        <v>118</v>
      </c>
      <c r="K42" s="31"/>
    </row>
    <row r="43" spans="1:11" s="8" customFormat="1" ht="30.75" customHeight="1">
      <c r="A43" s="376" t="s">
        <v>260</v>
      </c>
      <c r="B43" s="377"/>
      <c r="C43" s="377"/>
      <c r="D43" s="377"/>
      <c r="E43" s="377"/>
      <c r="F43" s="377"/>
      <c r="G43" s="67">
        <v>15</v>
      </c>
      <c r="H43" s="68">
        <f t="shared" si="3"/>
        <v>1845</v>
      </c>
      <c r="I43" s="50">
        <f t="shared" si="2"/>
        <v>123</v>
      </c>
      <c r="J43" s="51">
        <v>118</v>
      </c>
      <c r="K43" s="31"/>
    </row>
    <row r="44" spans="1:11" s="8" customFormat="1" ht="33.75" customHeight="1">
      <c r="A44" s="372" t="s">
        <v>257</v>
      </c>
      <c r="B44" s="373"/>
      <c r="C44" s="373"/>
      <c r="D44" s="373"/>
      <c r="E44" s="373"/>
      <c r="F44" s="373"/>
      <c r="G44" s="67">
        <v>15</v>
      </c>
      <c r="H44" s="68">
        <f t="shared" si="3"/>
        <v>1725</v>
      </c>
      <c r="I44" s="50">
        <f t="shared" si="2"/>
        <v>115</v>
      </c>
      <c r="J44" s="51">
        <v>110</v>
      </c>
      <c r="K44" s="31"/>
    </row>
    <row r="45" spans="1:11" s="8" customFormat="1" ht="33.75" customHeight="1">
      <c r="A45" s="372" t="s">
        <v>258</v>
      </c>
      <c r="B45" s="373"/>
      <c r="C45" s="373"/>
      <c r="D45" s="373"/>
      <c r="E45" s="373"/>
      <c r="F45" s="373"/>
      <c r="G45" s="67">
        <v>15</v>
      </c>
      <c r="H45" s="68">
        <f t="shared" si="3"/>
        <v>1725</v>
      </c>
      <c r="I45" s="50">
        <f t="shared" si="2"/>
        <v>115</v>
      </c>
      <c r="J45" s="51">
        <v>110</v>
      </c>
      <c r="K45" s="31"/>
    </row>
    <row r="46" spans="1:11" s="8" customFormat="1" ht="33.75" customHeight="1">
      <c r="A46" s="372" t="s">
        <v>256</v>
      </c>
      <c r="B46" s="373"/>
      <c r="C46" s="373"/>
      <c r="D46" s="373"/>
      <c r="E46" s="373"/>
      <c r="F46" s="373"/>
      <c r="G46" s="67">
        <v>15</v>
      </c>
      <c r="H46" s="68">
        <f t="shared" si="3"/>
        <v>1725</v>
      </c>
      <c r="I46" s="50">
        <f t="shared" si="2"/>
        <v>115</v>
      </c>
      <c r="J46" s="51">
        <v>110</v>
      </c>
      <c r="K46" s="31"/>
    </row>
    <row r="47" spans="1:11" s="8" customFormat="1" ht="33" customHeight="1">
      <c r="A47" s="372" t="s">
        <v>96</v>
      </c>
      <c r="B47" s="373"/>
      <c r="C47" s="373"/>
      <c r="D47" s="373"/>
      <c r="E47" s="373"/>
      <c r="F47" s="373"/>
      <c r="G47" s="63">
        <v>15</v>
      </c>
      <c r="H47" s="68">
        <f t="shared" si="3"/>
        <v>1710</v>
      </c>
      <c r="I47" s="50">
        <f t="shared" si="2"/>
        <v>114</v>
      </c>
      <c r="J47" s="69">
        <v>109</v>
      </c>
      <c r="K47" s="31"/>
    </row>
    <row r="48" spans="1:11" s="8" customFormat="1" ht="28.5" customHeight="1">
      <c r="A48" s="372" t="s">
        <v>243</v>
      </c>
      <c r="B48" s="373"/>
      <c r="C48" s="373"/>
      <c r="D48" s="373"/>
      <c r="E48" s="373"/>
      <c r="F48" s="373"/>
      <c r="G48" s="67">
        <v>3</v>
      </c>
      <c r="H48" s="68">
        <f t="shared" si="3"/>
        <v>1710</v>
      </c>
      <c r="I48" s="50">
        <f>J48+25</f>
        <v>570</v>
      </c>
      <c r="J48" s="51">
        <v>545</v>
      </c>
      <c r="K48" s="31"/>
    </row>
    <row r="49" spans="1:11" s="8" customFormat="1" ht="27.75" customHeight="1" thickBot="1">
      <c r="A49" s="374" t="s">
        <v>63</v>
      </c>
      <c r="B49" s="375"/>
      <c r="C49" s="375"/>
      <c r="D49" s="375"/>
      <c r="E49" s="375"/>
      <c r="F49" s="375"/>
      <c r="G49" s="70">
        <v>12</v>
      </c>
      <c r="H49" s="134">
        <f t="shared" si="3"/>
        <v>1548</v>
      </c>
      <c r="I49" s="52">
        <f>J49+5</f>
        <v>129</v>
      </c>
      <c r="J49" s="49">
        <v>124</v>
      </c>
      <c r="K49" s="31"/>
    </row>
  </sheetData>
  <sheetProtection/>
  <mergeCells count="48">
    <mergeCell ref="A10:F10"/>
    <mergeCell ref="A11:F11"/>
    <mergeCell ref="E1:G1"/>
    <mergeCell ref="A3:J3"/>
    <mergeCell ref="A4:G4"/>
    <mergeCell ref="H4:J4"/>
    <mergeCell ref="A5:J5"/>
    <mergeCell ref="H6:J6"/>
    <mergeCell ref="A19:F19"/>
    <mergeCell ref="A41:F41"/>
    <mergeCell ref="A16:F16"/>
    <mergeCell ref="A25:F25"/>
    <mergeCell ref="A7:J7"/>
    <mergeCell ref="A39:F40"/>
    <mergeCell ref="A8:F9"/>
    <mergeCell ref="A17:F17"/>
    <mergeCell ref="A33:F33"/>
    <mergeCell ref="A14:F14"/>
    <mergeCell ref="A12:F12"/>
    <mergeCell ref="A20:F20"/>
    <mergeCell ref="A43:F43"/>
    <mergeCell ref="A45:F45"/>
    <mergeCell ref="G39:G40"/>
    <mergeCell ref="A15:F15"/>
    <mergeCell ref="A36:F36"/>
    <mergeCell ref="A30:F30"/>
    <mergeCell ref="A34:F34"/>
    <mergeCell ref="A31:F31"/>
    <mergeCell ref="A35:F35"/>
    <mergeCell ref="A26:F26"/>
    <mergeCell ref="A21:F21"/>
    <mergeCell ref="A23:F23"/>
    <mergeCell ref="A27:F27"/>
    <mergeCell ref="A13:F13"/>
    <mergeCell ref="A18:F18"/>
    <mergeCell ref="A28:F28"/>
    <mergeCell ref="A29:F29"/>
    <mergeCell ref="A22:F22"/>
    <mergeCell ref="A38:J38"/>
    <mergeCell ref="A24:F24"/>
    <mergeCell ref="A37:F37"/>
    <mergeCell ref="A49:F49"/>
    <mergeCell ref="A42:F42"/>
    <mergeCell ref="A44:F44"/>
    <mergeCell ref="A47:F47"/>
    <mergeCell ref="A48:F48"/>
    <mergeCell ref="A46:F46"/>
    <mergeCell ref="A32:F32"/>
  </mergeCells>
  <printOptions/>
  <pageMargins left="0" right="0" top="0" bottom="0" header="0" footer="0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zoomScale="70" zoomScaleNormal="70" zoomScalePageLayoutView="0" workbookViewId="0" topLeftCell="A42">
      <selection activeCell="I65" sqref="I65"/>
    </sheetView>
  </sheetViews>
  <sheetFormatPr defaultColWidth="9.00390625" defaultRowHeight="12.75"/>
  <cols>
    <col min="4" max="4" width="17.875" style="0" customWidth="1"/>
    <col min="5" max="5" width="14.125" style="0" customWidth="1"/>
    <col min="6" max="6" width="94.875" style="0" customWidth="1"/>
    <col min="7" max="7" width="27.50390625" style="0" customWidth="1"/>
    <col min="8" max="8" width="27.125" style="0" customWidth="1"/>
    <col min="9" max="9" width="31.50390625" style="0" customWidth="1"/>
  </cols>
  <sheetData>
    <row r="1" spans="1:10" ht="24.75" customHeight="1">
      <c r="A1" s="120"/>
      <c r="B1" s="121"/>
      <c r="C1" s="121"/>
      <c r="D1" s="121"/>
      <c r="E1" s="290" t="s">
        <v>24</v>
      </c>
      <c r="F1" s="291"/>
      <c r="G1" s="291"/>
      <c r="H1" s="172" t="s">
        <v>297</v>
      </c>
      <c r="I1" s="183"/>
      <c r="J1" s="178"/>
    </row>
    <row r="2" spans="1:10" ht="20.25" customHeight="1">
      <c r="A2" s="124"/>
      <c r="B2" s="16"/>
      <c r="C2" s="16"/>
      <c r="D2" s="17"/>
      <c r="E2" s="125" t="s">
        <v>99</v>
      </c>
      <c r="F2" s="18"/>
      <c r="G2" s="19"/>
      <c r="H2" s="126"/>
      <c r="I2" s="184"/>
      <c r="J2" s="130"/>
    </row>
    <row r="3" spans="1:10" ht="24.75" customHeight="1">
      <c r="A3" s="310" t="s">
        <v>282</v>
      </c>
      <c r="B3" s="311"/>
      <c r="C3" s="311"/>
      <c r="D3" s="311"/>
      <c r="E3" s="311"/>
      <c r="F3" s="311"/>
      <c r="G3" s="311"/>
      <c r="H3" s="311"/>
      <c r="I3" s="312"/>
      <c r="J3" s="171"/>
    </row>
    <row r="4" spans="1:10" ht="16.5" customHeight="1">
      <c r="A4" s="169" t="s">
        <v>98</v>
      </c>
      <c r="B4" s="125"/>
      <c r="C4" s="125"/>
      <c r="D4" s="125"/>
      <c r="E4" s="130"/>
      <c r="F4" s="130"/>
      <c r="G4" s="130"/>
      <c r="H4" s="125" t="s">
        <v>283</v>
      </c>
      <c r="I4" s="170"/>
      <c r="J4" s="125"/>
    </row>
    <row r="5" spans="1:10" ht="24.75" customHeight="1">
      <c r="A5" s="169" t="s">
        <v>295</v>
      </c>
      <c r="B5" s="125"/>
      <c r="C5" s="125"/>
      <c r="D5" s="125"/>
      <c r="E5" s="130"/>
      <c r="F5" s="130"/>
      <c r="G5" s="130"/>
      <c r="H5" s="130"/>
      <c r="I5" s="128"/>
      <c r="J5" s="130"/>
    </row>
    <row r="6" spans="1:10" ht="17.25" customHeight="1" thickBot="1">
      <c r="A6" s="131"/>
      <c r="B6" s="129"/>
      <c r="C6" s="129"/>
      <c r="D6" s="129"/>
      <c r="E6" s="6"/>
      <c r="F6" s="132"/>
      <c r="G6" s="130"/>
      <c r="H6" s="292" t="s">
        <v>101</v>
      </c>
      <c r="I6" s="293"/>
      <c r="J6" s="125"/>
    </row>
    <row r="7" spans="1:10" ht="26.25" customHeight="1" thickBot="1">
      <c r="A7" s="417" t="s">
        <v>182</v>
      </c>
      <c r="B7" s="418"/>
      <c r="C7" s="418"/>
      <c r="D7" s="418"/>
      <c r="E7" s="418"/>
      <c r="F7" s="418"/>
      <c r="G7" s="418"/>
      <c r="H7" s="418"/>
      <c r="I7" s="419"/>
      <c r="J7" s="115"/>
    </row>
    <row r="8" spans="1:10" ht="18" customHeight="1">
      <c r="A8" s="425" t="s">
        <v>1</v>
      </c>
      <c r="B8" s="426"/>
      <c r="C8" s="426"/>
      <c r="D8" s="426"/>
      <c r="E8" s="426"/>
      <c r="F8" s="427"/>
      <c r="G8" s="119" t="s">
        <v>2</v>
      </c>
      <c r="H8" s="185" t="s">
        <v>170</v>
      </c>
      <c r="I8" s="185" t="s">
        <v>120</v>
      </c>
      <c r="J8" s="21"/>
    </row>
    <row r="9" spans="1:10" ht="16.5" customHeight="1" thickBot="1">
      <c r="A9" s="428"/>
      <c r="B9" s="429"/>
      <c r="C9" s="429"/>
      <c r="D9" s="429"/>
      <c r="E9" s="429"/>
      <c r="F9" s="430"/>
      <c r="G9" s="75" t="s">
        <v>33</v>
      </c>
      <c r="H9" s="186"/>
      <c r="I9" s="186"/>
      <c r="J9" s="22"/>
    </row>
    <row r="10" spans="1:10" ht="24.75" customHeight="1">
      <c r="A10" s="411" t="s">
        <v>179</v>
      </c>
      <c r="B10" s="412"/>
      <c r="C10" s="412"/>
      <c r="D10" s="412"/>
      <c r="E10" s="412"/>
      <c r="F10" s="413"/>
      <c r="G10" s="76">
        <v>35</v>
      </c>
      <c r="H10" s="187">
        <f>I10*G10</f>
        <v>1295</v>
      </c>
      <c r="I10" s="166">
        <v>37</v>
      </c>
      <c r="J10" s="22"/>
    </row>
    <row r="11" spans="1:10" ht="24.75" customHeight="1">
      <c r="A11" s="404" t="s">
        <v>180</v>
      </c>
      <c r="B11" s="405"/>
      <c r="C11" s="405"/>
      <c r="D11" s="405"/>
      <c r="E11" s="405"/>
      <c r="F11" s="406"/>
      <c r="G11" s="25">
        <v>20</v>
      </c>
      <c r="H11" s="188">
        <f aca="true" t="shared" si="0" ref="H11:H71">I11*G11</f>
        <v>800</v>
      </c>
      <c r="I11" s="167">
        <v>40</v>
      </c>
      <c r="J11" s="22"/>
    </row>
    <row r="12" spans="1:10" ht="24.75" customHeight="1">
      <c r="A12" s="404" t="s">
        <v>181</v>
      </c>
      <c r="B12" s="405"/>
      <c r="C12" s="405"/>
      <c r="D12" s="405"/>
      <c r="E12" s="405"/>
      <c r="F12" s="406"/>
      <c r="G12" s="25">
        <v>100</v>
      </c>
      <c r="H12" s="188">
        <f t="shared" si="0"/>
        <v>1100</v>
      </c>
      <c r="I12" s="167">
        <v>11</v>
      </c>
      <c r="J12" s="22"/>
    </row>
    <row r="13" spans="1:10" ht="24.75" customHeight="1">
      <c r="A13" s="404" t="s">
        <v>183</v>
      </c>
      <c r="B13" s="405"/>
      <c r="C13" s="405"/>
      <c r="D13" s="405"/>
      <c r="E13" s="405"/>
      <c r="F13" s="406"/>
      <c r="G13" s="25">
        <v>100</v>
      </c>
      <c r="H13" s="188">
        <f t="shared" si="0"/>
        <v>3500</v>
      </c>
      <c r="I13" s="167">
        <v>35</v>
      </c>
      <c r="J13" s="22"/>
    </row>
    <row r="14" spans="1:10" ht="24.75" customHeight="1">
      <c r="A14" s="404" t="s">
        <v>184</v>
      </c>
      <c r="B14" s="405"/>
      <c r="C14" s="405"/>
      <c r="D14" s="405"/>
      <c r="E14" s="405"/>
      <c r="F14" s="406"/>
      <c r="G14" s="25">
        <v>20</v>
      </c>
      <c r="H14" s="188">
        <f t="shared" si="0"/>
        <v>420</v>
      </c>
      <c r="I14" s="167">
        <v>21</v>
      </c>
      <c r="J14" s="22"/>
    </row>
    <row r="15" spans="1:10" ht="24.75" customHeight="1">
      <c r="A15" s="404" t="s">
        <v>185</v>
      </c>
      <c r="B15" s="405"/>
      <c r="C15" s="405"/>
      <c r="D15" s="405"/>
      <c r="E15" s="405"/>
      <c r="F15" s="406"/>
      <c r="G15" s="25">
        <v>40</v>
      </c>
      <c r="H15" s="188">
        <f t="shared" si="0"/>
        <v>520</v>
      </c>
      <c r="I15" s="167">
        <v>13</v>
      </c>
      <c r="J15" s="22"/>
    </row>
    <row r="16" spans="1:10" ht="24.75" customHeight="1">
      <c r="A16" s="404" t="s">
        <v>186</v>
      </c>
      <c r="B16" s="405"/>
      <c r="C16" s="405"/>
      <c r="D16" s="405"/>
      <c r="E16" s="405"/>
      <c r="F16" s="406"/>
      <c r="G16" s="25">
        <v>32</v>
      </c>
      <c r="H16" s="188">
        <f t="shared" si="0"/>
        <v>1376</v>
      </c>
      <c r="I16" s="167">
        <v>43</v>
      </c>
      <c r="J16" s="22"/>
    </row>
    <row r="17" spans="1:10" ht="24.75" customHeight="1">
      <c r="A17" s="404" t="s">
        <v>187</v>
      </c>
      <c r="B17" s="405"/>
      <c r="C17" s="405"/>
      <c r="D17" s="405"/>
      <c r="E17" s="405"/>
      <c r="F17" s="406"/>
      <c r="G17" s="25">
        <v>20</v>
      </c>
      <c r="H17" s="188">
        <f t="shared" si="0"/>
        <v>1160</v>
      </c>
      <c r="I17" s="167">
        <v>58</v>
      </c>
      <c r="J17" s="22"/>
    </row>
    <row r="18" spans="1:10" ht="24.75" customHeight="1">
      <c r="A18" s="404" t="s">
        <v>188</v>
      </c>
      <c r="B18" s="405"/>
      <c r="C18" s="405"/>
      <c r="D18" s="405"/>
      <c r="E18" s="405"/>
      <c r="F18" s="406"/>
      <c r="G18" s="25">
        <v>30</v>
      </c>
      <c r="H18" s="188">
        <f t="shared" si="0"/>
        <v>630</v>
      </c>
      <c r="I18" s="167">
        <v>21</v>
      </c>
      <c r="J18" s="22"/>
    </row>
    <row r="19" spans="1:10" ht="24.75" customHeight="1">
      <c r="A19" s="404" t="s">
        <v>189</v>
      </c>
      <c r="B19" s="405"/>
      <c r="C19" s="405"/>
      <c r="D19" s="405"/>
      <c r="E19" s="405"/>
      <c r="F19" s="406"/>
      <c r="G19" s="25">
        <v>25</v>
      </c>
      <c r="H19" s="188">
        <f t="shared" si="0"/>
        <v>1875</v>
      </c>
      <c r="I19" s="167">
        <v>75</v>
      </c>
      <c r="J19" s="22"/>
    </row>
    <row r="20" spans="1:10" ht="24.75" customHeight="1">
      <c r="A20" s="404" t="s">
        <v>190</v>
      </c>
      <c r="B20" s="405"/>
      <c r="C20" s="405"/>
      <c r="D20" s="405"/>
      <c r="E20" s="405"/>
      <c r="F20" s="406"/>
      <c r="G20" s="25">
        <v>28</v>
      </c>
      <c r="H20" s="188">
        <f t="shared" si="0"/>
        <v>448</v>
      </c>
      <c r="I20" s="167">
        <v>16</v>
      </c>
      <c r="J20" s="22"/>
    </row>
    <row r="21" spans="1:10" ht="24.75" customHeight="1">
      <c r="A21" s="404" t="s">
        <v>191</v>
      </c>
      <c r="B21" s="405"/>
      <c r="C21" s="405"/>
      <c r="D21" s="405"/>
      <c r="E21" s="405"/>
      <c r="F21" s="406"/>
      <c r="G21" s="25">
        <v>64</v>
      </c>
      <c r="H21" s="188">
        <f t="shared" si="0"/>
        <v>1664</v>
      </c>
      <c r="I21" s="167">
        <v>26</v>
      </c>
      <c r="J21" s="4"/>
    </row>
    <row r="22" spans="1:10" ht="24.75" customHeight="1">
      <c r="A22" s="404" t="s">
        <v>192</v>
      </c>
      <c r="B22" s="405"/>
      <c r="C22" s="405"/>
      <c r="D22" s="405"/>
      <c r="E22" s="405"/>
      <c r="F22" s="406"/>
      <c r="G22" s="25">
        <v>100</v>
      </c>
      <c r="H22" s="188">
        <f t="shared" si="0"/>
        <v>1900</v>
      </c>
      <c r="I22" s="167">
        <v>19</v>
      </c>
      <c r="J22" s="4"/>
    </row>
    <row r="23" spans="1:10" ht="24.75" customHeight="1">
      <c r="A23" s="404" t="s">
        <v>193</v>
      </c>
      <c r="B23" s="405"/>
      <c r="C23" s="405"/>
      <c r="D23" s="405"/>
      <c r="E23" s="405"/>
      <c r="F23" s="406"/>
      <c r="G23" s="25">
        <v>30</v>
      </c>
      <c r="H23" s="188">
        <f t="shared" si="0"/>
        <v>1050</v>
      </c>
      <c r="I23" s="167">
        <v>35</v>
      </c>
      <c r="J23" s="4"/>
    </row>
    <row r="24" spans="1:10" ht="24.75" customHeight="1">
      <c r="A24" s="404" t="s">
        <v>194</v>
      </c>
      <c r="B24" s="405"/>
      <c r="C24" s="405"/>
      <c r="D24" s="405"/>
      <c r="E24" s="405"/>
      <c r="F24" s="406"/>
      <c r="G24" s="25">
        <v>35</v>
      </c>
      <c r="H24" s="188">
        <f t="shared" si="0"/>
        <v>385</v>
      </c>
      <c r="I24" s="167">
        <v>11</v>
      </c>
      <c r="J24" s="4"/>
    </row>
    <row r="25" spans="1:10" ht="24.75" customHeight="1">
      <c r="A25" s="404" t="s">
        <v>195</v>
      </c>
      <c r="B25" s="405"/>
      <c r="C25" s="405"/>
      <c r="D25" s="405"/>
      <c r="E25" s="405"/>
      <c r="F25" s="406"/>
      <c r="G25" s="25">
        <v>42</v>
      </c>
      <c r="H25" s="188">
        <f t="shared" si="0"/>
        <v>1680</v>
      </c>
      <c r="I25" s="167">
        <v>40</v>
      </c>
      <c r="J25" s="4"/>
    </row>
    <row r="26" spans="1:10" ht="24.75" customHeight="1">
      <c r="A26" s="404" t="s">
        <v>196</v>
      </c>
      <c r="B26" s="405"/>
      <c r="C26" s="405"/>
      <c r="D26" s="405"/>
      <c r="E26" s="405"/>
      <c r="F26" s="406"/>
      <c r="G26" s="25">
        <v>20</v>
      </c>
      <c r="H26" s="188">
        <f t="shared" si="0"/>
        <v>2900</v>
      </c>
      <c r="I26" s="167">
        <v>145</v>
      </c>
      <c r="J26" s="4"/>
    </row>
    <row r="27" spans="1:10" ht="24.75" customHeight="1">
      <c r="A27" s="404" t="s">
        <v>197</v>
      </c>
      <c r="B27" s="405"/>
      <c r="C27" s="405"/>
      <c r="D27" s="405"/>
      <c r="E27" s="405"/>
      <c r="F27" s="406"/>
      <c r="G27" s="25">
        <v>40</v>
      </c>
      <c r="H27" s="188">
        <f t="shared" si="0"/>
        <v>1120</v>
      </c>
      <c r="I27" s="167">
        <v>28</v>
      </c>
      <c r="J27" s="4"/>
    </row>
    <row r="28" spans="1:10" ht="24.75" customHeight="1">
      <c r="A28" s="404" t="s">
        <v>198</v>
      </c>
      <c r="B28" s="405"/>
      <c r="C28" s="405"/>
      <c r="D28" s="405"/>
      <c r="E28" s="405"/>
      <c r="F28" s="406"/>
      <c r="G28" s="25">
        <v>14</v>
      </c>
      <c r="H28" s="188">
        <f t="shared" si="0"/>
        <v>826</v>
      </c>
      <c r="I28" s="167">
        <v>59</v>
      </c>
      <c r="J28" s="4"/>
    </row>
    <row r="29" spans="1:10" ht="24.75" customHeight="1">
      <c r="A29" s="404" t="s">
        <v>199</v>
      </c>
      <c r="B29" s="405"/>
      <c r="C29" s="405"/>
      <c r="D29" s="405"/>
      <c r="E29" s="405"/>
      <c r="F29" s="406"/>
      <c r="G29" s="25">
        <v>35</v>
      </c>
      <c r="H29" s="188">
        <f t="shared" si="0"/>
        <v>350</v>
      </c>
      <c r="I29" s="167">
        <v>10</v>
      </c>
      <c r="J29" s="4"/>
    </row>
    <row r="30" spans="1:10" ht="24.75" customHeight="1">
      <c r="A30" s="404" t="s">
        <v>261</v>
      </c>
      <c r="B30" s="405"/>
      <c r="C30" s="405"/>
      <c r="D30" s="405"/>
      <c r="E30" s="405"/>
      <c r="F30" s="406"/>
      <c r="G30" s="25">
        <v>30</v>
      </c>
      <c r="H30" s="188">
        <f t="shared" si="0"/>
        <v>630</v>
      </c>
      <c r="I30" s="167">
        <v>21</v>
      </c>
      <c r="J30" s="4"/>
    </row>
    <row r="31" spans="1:10" ht="24.75" customHeight="1">
      <c r="A31" s="404" t="s">
        <v>200</v>
      </c>
      <c r="B31" s="405"/>
      <c r="C31" s="405"/>
      <c r="D31" s="405"/>
      <c r="E31" s="405"/>
      <c r="F31" s="406"/>
      <c r="G31" s="25">
        <v>30</v>
      </c>
      <c r="H31" s="188">
        <f t="shared" si="0"/>
        <v>990</v>
      </c>
      <c r="I31" s="167">
        <v>33</v>
      </c>
      <c r="J31" s="4"/>
    </row>
    <row r="32" spans="1:10" ht="24.75" customHeight="1">
      <c r="A32" s="404" t="s">
        <v>201</v>
      </c>
      <c r="B32" s="405"/>
      <c r="C32" s="405"/>
      <c r="D32" s="405"/>
      <c r="E32" s="405"/>
      <c r="F32" s="406"/>
      <c r="G32" s="25">
        <v>30</v>
      </c>
      <c r="H32" s="188">
        <f t="shared" si="0"/>
        <v>360</v>
      </c>
      <c r="I32" s="167">
        <v>12</v>
      </c>
      <c r="J32" s="4"/>
    </row>
    <row r="33" spans="1:10" ht="24.75" customHeight="1">
      <c r="A33" s="404" t="s">
        <v>202</v>
      </c>
      <c r="B33" s="405"/>
      <c r="C33" s="405"/>
      <c r="D33" s="405"/>
      <c r="E33" s="405"/>
      <c r="F33" s="406"/>
      <c r="G33" s="25">
        <v>40</v>
      </c>
      <c r="H33" s="188">
        <f t="shared" si="0"/>
        <v>1760</v>
      </c>
      <c r="I33" s="167">
        <v>44</v>
      </c>
      <c r="J33" s="4"/>
    </row>
    <row r="34" spans="1:10" ht="24.75" customHeight="1">
      <c r="A34" s="404" t="s">
        <v>203</v>
      </c>
      <c r="B34" s="405"/>
      <c r="C34" s="405"/>
      <c r="D34" s="405"/>
      <c r="E34" s="405"/>
      <c r="F34" s="406"/>
      <c r="G34" s="25">
        <v>35</v>
      </c>
      <c r="H34" s="188">
        <f t="shared" si="0"/>
        <v>910</v>
      </c>
      <c r="I34" s="167">
        <v>26</v>
      </c>
      <c r="J34" s="4"/>
    </row>
    <row r="35" spans="1:10" ht="24.75" customHeight="1">
      <c r="A35" s="404" t="s">
        <v>204</v>
      </c>
      <c r="B35" s="405"/>
      <c r="C35" s="405"/>
      <c r="D35" s="405"/>
      <c r="E35" s="405"/>
      <c r="F35" s="406"/>
      <c r="G35" s="25">
        <v>30</v>
      </c>
      <c r="H35" s="188">
        <f t="shared" si="0"/>
        <v>330</v>
      </c>
      <c r="I35" s="167">
        <v>11</v>
      </c>
      <c r="J35" s="4"/>
    </row>
    <row r="36" spans="1:10" ht="24.75" customHeight="1">
      <c r="A36" s="404" t="s">
        <v>205</v>
      </c>
      <c r="B36" s="405"/>
      <c r="C36" s="405"/>
      <c r="D36" s="405"/>
      <c r="E36" s="405"/>
      <c r="F36" s="406"/>
      <c r="G36" s="25">
        <v>35</v>
      </c>
      <c r="H36" s="188">
        <f t="shared" si="0"/>
        <v>770</v>
      </c>
      <c r="I36" s="167">
        <v>22</v>
      </c>
      <c r="J36" s="4"/>
    </row>
    <row r="37" spans="1:10" ht="24.75" customHeight="1">
      <c r="A37" s="404" t="s">
        <v>206</v>
      </c>
      <c r="B37" s="405"/>
      <c r="C37" s="405"/>
      <c r="D37" s="405"/>
      <c r="E37" s="405"/>
      <c r="F37" s="406"/>
      <c r="G37" s="25">
        <v>20</v>
      </c>
      <c r="H37" s="188">
        <f t="shared" si="0"/>
        <v>1660</v>
      </c>
      <c r="I37" s="167">
        <v>83</v>
      </c>
      <c r="J37" s="4"/>
    </row>
    <row r="38" spans="1:10" ht="24.75" customHeight="1">
      <c r="A38" s="404" t="s">
        <v>207</v>
      </c>
      <c r="B38" s="405"/>
      <c r="C38" s="405"/>
      <c r="D38" s="405"/>
      <c r="E38" s="405"/>
      <c r="F38" s="406"/>
      <c r="G38" s="25">
        <v>30</v>
      </c>
      <c r="H38" s="188">
        <f t="shared" si="0"/>
        <v>690</v>
      </c>
      <c r="I38" s="167">
        <v>23</v>
      </c>
      <c r="J38" s="4"/>
    </row>
    <row r="39" spans="1:10" ht="24.75" customHeight="1">
      <c r="A39" s="404" t="s">
        <v>208</v>
      </c>
      <c r="B39" s="405"/>
      <c r="C39" s="405"/>
      <c r="D39" s="405"/>
      <c r="E39" s="405"/>
      <c r="F39" s="406"/>
      <c r="G39" s="25">
        <v>100</v>
      </c>
      <c r="H39" s="188">
        <f t="shared" si="0"/>
        <v>9500</v>
      </c>
      <c r="I39" s="167">
        <v>95</v>
      </c>
      <c r="J39" s="4"/>
    </row>
    <row r="40" spans="1:10" ht="24.75" customHeight="1">
      <c r="A40" s="404" t="s">
        <v>209</v>
      </c>
      <c r="B40" s="405"/>
      <c r="C40" s="405"/>
      <c r="D40" s="405"/>
      <c r="E40" s="405"/>
      <c r="F40" s="406"/>
      <c r="G40" s="25">
        <v>20</v>
      </c>
      <c r="H40" s="188">
        <f t="shared" si="0"/>
        <v>700</v>
      </c>
      <c r="I40" s="167">
        <v>35</v>
      </c>
      <c r="J40" s="4"/>
    </row>
    <row r="41" spans="1:10" ht="24.75" customHeight="1">
      <c r="A41" s="404" t="s">
        <v>210</v>
      </c>
      <c r="B41" s="405"/>
      <c r="C41" s="405"/>
      <c r="D41" s="405"/>
      <c r="E41" s="405"/>
      <c r="F41" s="406"/>
      <c r="G41" s="25">
        <v>35</v>
      </c>
      <c r="H41" s="188">
        <f t="shared" si="0"/>
        <v>525</v>
      </c>
      <c r="I41" s="167">
        <v>15</v>
      </c>
      <c r="J41" s="4"/>
    </row>
    <row r="42" spans="1:10" ht="24.75" customHeight="1">
      <c r="A42" s="404" t="s">
        <v>211</v>
      </c>
      <c r="B42" s="405"/>
      <c r="C42" s="405"/>
      <c r="D42" s="405"/>
      <c r="E42" s="405"/>
      <c r="F42" s="406"/>
      <c r="G42" s="25">
        <v>60</v>
      </c>
      <c r="H42" s="188">
        <f t="shared" si="0"/>
        <v>1440</v>
      </c>
      <c r="I42" s="167">
        <v>24</v>
      </c>
      <c r="J42" s="4"/>
    </row>
    <row r="43" spans="1:10" ht="24.75" customHeight="1">
      <c r="A43" s="404" t="s">
        <v>212</v>
      </c>
      <c r="B43" s="405"/>
      <c r="C43" s="405"/>
      <c r="D43" s="405"/>
      <c r="E43" s="405"/>
      <c r="F43" s="406"/>
      <c r="G43" s="25">
        <v>60</v>
      </c>
      <c r="H43" s="188">
        <f t="shared" si="0"/>
        <v>900</v>
      </c>
      <c r="I43" s="167">
        <v>15</v>
      </c>
      <c r="J43" s="4"/>
    </row>
    <row r="44" spans="1:10" ht="24.75" customHeight="1">
      <c r="A44" s="404" t="s">
        <v>213</v>
      </c>
      <c r="B44" s="405"/>
      <c r="C44" s="405"/>
      <c r="D44" s="405"/>
      <c r="E44" s="405"/>
      <c r="F44" s="406"/>
      <c r="G44" s="25">
        <v>20</v>
      </c>
      <c r="H44" s="188">
        <f t="shared" si="0"/>
        <v>1820</v>
      </c>
      <c r="I44" s="167">
        <v>91</v>
      </c>
      <c r="J44" s="4"/>
    </row>
    <row r="45" spans="1:10" ht="24.75" customHeight="1">
      <c r="A45" s="404" t="s">
        <v>214</v>
      </c>
      <c r="B45" s="405"/>
      <c r="C45" s="405"/>
      <c r="D45" s="405"/>
      <c r="E45" s="405"/>
      <c r="F45" s="406"/>
      <c r="G45" s="25">
        <v>60</v>
      </c>
      <c r="H45" s="188">
        <f t="shared" si="0"/>
        <v>960</v>
      </c>
      <c r="I45" s="167">
        <v>16</v>
      </c>
      <c r="J45" s="4"/>
    </row>
    <row r="46" spans="1:10" ht="24.75" customHeight="1">
      <c r="A46" s="404" t="s">
        <v>215</v>
      </c>
      <c r="B46" s="405"/>
      <c r="C46" s="405"/>
      <c r="D46" s="405"/>
      <c r="E46" s="405"/>
      <c r="F46" s="406"/>
      <c r="G46" s="25">
        <v>35</v>
      </c>
      <c r="H46" s="188">
        <f t="shared" si="0"/>
        <v>525</v>
      </c>
      <c r="I46" s="167">
        <v>15</v>
      </c>
      <c r="J46" s="4"/>
    </row>
    <row r="47" spans="1:10" ht="24.75" customHeight="1">
      <c r="A47" s="404" t="s">
        <v>216</v>
      </c>
      <c r="B47" s="405"/>
      <c r="C47" s="405"/>
      <c r="D47" s="405"/>
      <c r="E47" s="405"/>
      <c r="F47" s="406"/>
      <c r="G47" s="25">
        <v>20</v>
      </c>
      <c r="H47" s="188">
        <f t="shared" si="0"/>
        <v>900</v>
      </c>
      <c r="I47" s="167">
        <v>45</v>
      </c>
      <c r="J47" s="4"/>
    </row>
    <row r="48" spans="1:10" ht="24.75" customHeight="1">
      <c r="A48" s="414" t="s">
        <v>217</v>
      </c>
      <c r="B48" s="415"/>
      <c r="C48" s="415"/>
      <c r="D48" s="415"/>
      <c r="E48" s="415"/>
      <c r="F48" s="416"/>
      <c r="G48" s="25">
        <v>35</v>
      </c>
      <c r="H48" s="188">
        <f t="shared" si="0"/>
        <v>560</v>
      </c>
      <c r="I48" s="167">
        <v>16</v>
      </c>
      <c r="J48" s="4"/>
    </row>
    <row r="49" spans="1:10" ht="24.75" customHeight="1">
      <c r="A49" s="404" t="s">
        <v>218</v>
      </c>
      <c r="B49" s="405"/>
      <c r="C49" s="405"/>
      <c r="D49" s="405"/>
      <c r="E49" s="405"/>
      <c r="F49" s="406"/>
      <c r="G49" s="25">
        <v>35</v>
      </c>
      <c r="H49" s="188">
        <f t="shared" si="0"/>
        <v>490</v>
      </c>
      <c r="I49" s="167">
        <v>14</v>
      </c>
      <c r="J49" s="4"/>
    </row>
    <row r="50" spans="1:10" ht="24.75" customHeight="1">
      <c r="A50" s="414" t="s">
        <v>219</v>
      </c>
      <c r="B50" s="415"/>
      <c r="C50" s="415"/>
      <c r="D50" s="415"/>
      <c r="E50" s="415"/>
      <c r="F50" s="416"/>
      <c r="G50" s="25">
        <v>20</v>
      </c>
      <c r="H50" s="188">
        <f t="shared" si="0"/>
        <v>860</v>
      </c>
      <c r="I50" s="167">
        <v>43</v>
      </c>
      <c r="J50" s="4"/>
    </row>
    <row r="51" spans="1:10" ht="24.75" customHeight="1">
      <c r="A51" s="414" t="s">
        <v>220</v>
      </c>
      <c r="B51" s="415"/>
      <c r="C51" s="415"/>
      <c r="D51" s="415"/>
      <c r="E51" s="415"/>
      <c r="F51" s="416"/>
      <c r="G51" s="25">
        <v>35</v>
      </c>
      <c r="H51" s="188">
        <f t="shared" si="0"/>
        <v>560</v>
      </c>
      <c r="I51" s="167">
        <v>16</v>
      </c>
      <c r="J51" s="4"/>
    </row>
    <row r="52" spans="1:10" ht="24.75" customHeight="1">
      <c r="A52" s="404" t="s">
        <v>221</v>
      </c>
      <c r="B52" s="405"/>
      <c r="C52" s="405"/>
      <c r="D52" s="405"/>
      <c r="E52" s="405"/>
      <c r="F52" s="406"/>
      <c r="G52" s="25">
        <v>35</v>
      </c>
      <c r="H52" s="188">
        <f t="shared" si="0"/>
        <v>490</v>
      </c>
      <c r="I52" s="167">
        <v>14</v>
      </c>
      <c r="J52" s="4"/>
    </row>
    <row r="53" spans="1:10" ht="24.75" customHeight="1">
      <c r="A53" s="404" t="s">
        <v>236</v>
      </c>
      <c r="B53" s="405"/>
      <c r="C53" s="405"/>
      <c r="D53" s="405"/>
      <c r="E53" s="405"/>
      <c r="F53" s="406"/>
      <c r="G53" s="25">
        <v>35</v>
      </c>
      <c r="H53" s="188">
        <f t="shared" si="0"/>
        <v>490</v>
      </c>
      <c r="I53" s="167">
        <v>14</v>
      </c>
      <c r="J53" s="4"/>
    </row>
    <row r="54" spans="1:10" ht="24.75" customHeight="1">
      <c r="A54" s="404" t="s">
        <v>222</v>
      </c>
      <c r="B54" s="405"/>
      <c r="C54" s="405"/>
      <c r="D54" s="405"/>
      <c r="E54" s="405"/>
      <c r="F54" s="406"/>
      <c r="G54" s="25">
        <v>35</v>
      </c>
      <c r="H54" s="188">
        <f t="shared" si="0"/>
        <v>490</v>
      </c>
      <c r="I54" s="167">
        <v>14</v>
      </c>
      <c r="J54" s="4"/>
    </row>
    <row r="55" spans="1:10" ht="24.75" customHeight="1">
      <c r="A55" s="404" t="s">
        <v>223</v>
      </c>
      <c r="B55" s="405"/>
      <c r="C55" s="405"/>
      <c r="D55" s="405"/>
      <c r="E55" s="405"/>
      <c r="F55" s="406"/>
      <c r="G55" s="25">
        <v>35</v>
      </c>
      <c r="H55" s="188">
        <f t="shared" si="0"/>
        <v>525</v>
      </c>
      <c r="I55" s="167">
        <v>15</v>
      </c>
      <c r="J55" s="4"/>
    </row>
    <row r="56" spans="1:10" ht="24.75" customHeight="1">
      <c r="A56" s="404" t="s">
        <v>224</v>
      </c>
      <c r="B56" s="405"/>
      <c r="C56" s="405"/>
      <c r="D56" s="405"/>
      <c r="E56" s="405"/>
      <c r="F56" s="406"/>
      <c r="G56" s="25">
        <v>35</v>
      </c>
      <c r="H56" s="188">
        <f t="shared" si="0"/>
        <v>840</v>
      </c>
      <c r="I56" s="167">
        <v>24</v>
      </c>
      <c r="J56" s="4"/>
    </row>
    <row r="57" spans="1:10" ht="24.75" customHeight="1">
      <c r="A57" s="404" t="s">
        <v>225</v>
      </c>
      <c r="B57" s="405"/>
      <c r="C57" s="405"/>
      <c r="D57" s="405"/>
      <c r="E57" s="405"/>
      <c r="F57" s="406"/>
      <c r="G57" s="25">
        <v>35</v>
      </c>
      <c r="H57" s="188">
        <f t="shared" si="0"/>
        <v>595</v>
      </c>
      <c r="I57" s="167">
        <v>17</v>
      </c>
      <c r="J57" s="4"/>
    </row>
    <row r="58" spans="1:10" ht="24.75" customHeight="1">
      <c r="A58" s="404" t="s">
        <v>226</v>
      </c>
      <c r="B58" s="405"/>
      <c r="C58" s="405"/>
      <c r="D58" s="405"/>
      <c r="E58" s="405"/>
      <c r="F58" s="406"/>
      <c r="G58" s="25">
        <v>30</v>
      </c>
      <c r="H58" s="188">
        <f t="shared" si="0"/>
        <v>480</v>
      </c>
      <c r="I58" s="167">
        <v>16</v>
      </c>
      <c r="J58" s="4"/>
    </row>
    <row r="59" spans="1:10" ht="24.75" customHeight="1">
      <c r="A59" s="404" t="s">
        <v>121</v>
      </c>
      <c r="B59" s="405"/>
      <c r="C59" s="405"/>
      <c r="D59" s="405"/>
      <c r="E59" s="405"/>
      <c r="F59" s="406"/>
      <c r="G59" s="25">
        <v>20</v>
      </c>
      <c r="H59" s="188">
        <f t="shared" si="0"/>
        <v>860</v>
      </c>
      <c r="I59" s="167">
        <v>43</v>
      </c>
      <c r="J59" s="4"/>
    </row>
    <row r="60" spans="1:10" ht="24.75" customHeight="1">
      <c r="A60" s="404" t="s">
        <v>227</v>
      </c>
      <c r="B60" s="405"/>
      <c r="C60" s="405"/>
      <c r="D60" s="405"/>
      <c r="E60" s="405"/>
      <c r="F60" s="406"/>
      <c r="G60" s="25">
        <v>20</v>
      </c>
      <c r="H60" s="188">
        <f t="shared" si="0"/>
        <v>1320</v>
      </c>
      <c r="I60" s="167">
        <v>66</v>
      </c>
      <c r="J60" s="4"/>
    </row>
    <row r="61" spans="1:10" ht="24.75" customHeight="1">
      <c r="A61" s="404" t="s">
        <v>228</v>
      </c>
      <c r="B61" s="405"/>
      <c r="C61" s="405"/>
      <c r="D61" s="405"/>
      <c r="E61" s="405"/>
      <c r="F61" s="406"/>
      <c r="G61" s="25">
        <v>14</v>
      </c>
      <c r="H61" s="188">
        <f t="shared" si="0"/>
        <v>1260</v>
      </c>
      <c r="I61" s="167">
        <v>90</v>
      </c>
      <c r="J61" s="4"/>
    </row>
    <row r="62" spans="1:10" ht="24.75" customHeight="1">
      <c r="A62" s="404" t="s">
        <v>229</v>
      </c>
      <c r="B62" s="405"/>
      <c r="C62" s="405"/>
      <c r="D62" s="405"/>
      <c r="E62" s="405"/>
      <c r="F62" s="406"/>
      <c r="G62" s="25">
        <v>20</v>
      </c>
      <c r="H62" s="188">
        <f t="shared" si="0"/>
        <v>1560</v>
      </c>
      <c r="I62" s="167">
        <v>78</v>
      </c>
      <c r="J62" s="4"/>
    </row>
    <row r="63" spans="1:10" ht="24.75" customHeight="1">
      <c r="A63" s="404" t="s">
        <v>230</v>
      </c>
      <c r="B63" s="405"/>
      <c r="C63" s="405"/>
      <c r="D63" s="405"/>
      <c r="E63" s="405"/>
      <c r="F63" s="406"/>
      <c r="G63" s="25">
        <v>20</v>
      </c>
      <c r="H63" s="188">
        <f t="shared" si="0"/>
        <v>2700</v>
      </c>
      <c r="I63" s="167">
        <v>135</v>
      </c>
      <c r="J63" s="4"/>
    </row>
    <row r="64" spans="1:10" ht="24.75" customHeight="1">
      <c r="A64" s="404" t="s">
        <v>231</v>
      </c>
      <c r="B64" s="405"/>
      <c r="C64" s="405"/>
      <c r="D64" s="405"/>
      <c r="E64" s="405"/>
      <c r="F64" s="406"/>
      <c r="G64" s="25">
        <v>20</v>
      </c>
      <c r="H64" s="188">
        <f t="shared" si="0"/>
        <v>1100</v>
      </c>
      <c r="I64" s="167">
        <v>55</v>
      </c>
      <c r="J64" s="4"/>
    </row>
    <row r="65" spans="1:10" ht="24.75" customHeight="1">
      <c r="A65" s="404" t="s">
        <v>232</v>
      </c>
      <c r="B65" s="405"/>
      <c r="C65" s="405"/>
      <c r="D65" s="405"/>
      <c r="E65" s="405"/>
      <c r="F65" s="406"/>
      <c r="G65" s="25">
        <v>60</v>
      </c>
      <c r="H65" s="188">
        <f t="shared" si="0"/>
        <v>960</v>
      </c>
      <c r="I65" s="167">
        <v>16</v>
      </c>
      <c r="J65" s="4"/>
    </row>
    <row r="66" spans="1:10" ht="24.75" customHeight="1">
      <c r="A66" s="404" t="s">
        <v>233</v>
      </c>
      <c r="B66" s="405"/>
      <c r="C66" s="405"/>
      <c r="D66" s="405"/>
      <c r="E66" s="405"/>
      <c r="F66" s="406"/>
      <c r="G66" s="25">
        <v>35</v>
      </c>
      <c r="H66" s="188">
        <f t="shared" si="0"/>
        <v>350</v>
      </c>
      <c r="I66" s="167">
        <v>10</v>
      </c>
      <c r="J66" s="4"/>
    </row>
    <row r="67" spans="1:10" ht="24.75" customHeight="1">
      <c r="A67" s="404" t="s">
        <v>95</v>
      </c>
      <c r="B67" s="405"/>
      <c r="C67" s="405"/>
      <c r="D67" s="405"/>
      <c r="E67" s="405"/>
      <c r="F67" s="406"/>
      <c r="G67" s="25">
        <v>60</v>
      </c>
      <c r="H67" s="188">
        <f t="shared" si="0"/>
        <v>960</v>
      </c>
      <c r="I67" s="167">
        <v>16</v>
      </c>
      <c r="J67" s="4"/>
    </row>
    <row r="68" spans="1:10" ht="24.75" customHeight="1">
      <c r="A68" s="404" t="s">
        <v>234</v>
      </c>
      <c r="B68" s="405"/>
      <c r="C68" s="405"/>
      <c r="D68" s="405"/>
      <c r="E68" s="405"/>
      <c r="F68" s="406"/>
      <c r="G68" s="25">
        <v>30</v>
      </c>
      <c r="H68" s="188">
        <f t="shared" si="0"/>
        <v>270</v>
      </c>
      <c r="I68" s="167">
        <v>9</v>
      </c>
      <c r="J68" s="4"/>
    </row>
    <row r="69" spans="1:10" ht="24.75" customHeight="1">
      <c r="A69" s="404" t="s">
        <v>235</v>
      </c>
      <c r="B69" s="405"/>
      <c r="C69" s="405"/>
      <c r="D69" s="405"/>
      <c r="E69" s="405"/>
      <c r="F69" s="406"/>
      <c r="G69" s="25">
        <v>20</v>
      </c>
      <c r="H69" s="188">
        <f t="shared" si="0"/>
        <v>1040</v>
      </c>
      <c r="I69" s="167">
        <v>52</v>
      </c>
      <c r="J69" s="4"/>
    </row>
    <row r="70" spans="1:10" ht="24.75" customHeight="1">
      <c r="A70" s="404" t="s">
        <v>237</v>
      </c>
      <c r="B70" s="405"/>
      <c r="C70" s="405"/>
      <c r="D70" s="405"/>
      <c r="E70" s="405"/>
      <c r="F70" s="406"/>
      <c r="G70" s="25">
        <v>20</v>
      </c>
      <c r="H70" s="188">
        <f t="shared" si="0"/>
        <v>880</v>
      </c>
      <c r="I70" s="167">
        <v>44</v>
      </c>
      <c r="J70" s="4"/>
    </row>
    <row r="71" spans="1:10" ht="24.75" customHeight="1" thickBot="1">
      <c r="A71" s="408" t="s">
        <v>238</v>
      </c>
      <c r="B71" s="409"/>
      <c r="C71" s="409"/>
      <c r="D71" s="409"/>
      <c r="E71" s="409"/>
      <c r="F71" s="410"/>
      <c r="G71" s="34">
        <v>30</v>
      </c>
      <c r="H71" s="189">
        <f t="shared" si="0"/>
        <v>330</v>
      </c>
      <c r="I71" s="168">
        <v>11</v>
      </c>
      <c r="J71" s="4"/>
    </row>
    <row r="72" spans="1:9" ht="21" customHeight="1" thickBot="1">
      <c r="A72" s="407" t="s">
        <v>77</v>
      </c>
      <c r="B72" s="407"/>
      <c r="C72" s="407"/>
      <c r="D72" s="407"/>
      <c r="E72" s="407"/>
      <c r="F72" s="407"/>
      <c r="G72" s="407"/>
      <c r="H72" s="407"/>
      <c r="I72" s="407"/>
    </row>
    <row r="73" spans="1:9" ht="24.75" customHeight="1">
      <c r="A73" s="411" t="s">
        <v>76</v>
      </c>
      <c r="B73" s="412"/>
      <c r="C73" s="412"/>
      <c r="D73" s="412"/>
      <c r="E73" s="412"/>
      <c r="F73" s="413"/>
      <c r="G73" s="76">
        <v>18</v>
      </c>
      <c r="H73" s="187">
        <f>I73*G73</f>
        <v>3330</v>
      </c>
      <c r="I73" s="166">
        <v>185</v>
      </c>
    </row>
    <row r="74" spans="1:9" ht="24.75" customHeight="1">
      <c r="A74" s="404" t="s">
        <v>152</v>
      </c>
      <c r="B74" s="405"/>
      <c r="C74" s="405"/>
      <c r="D74" s="405"/>
      <c r="E74" s="405"/>
      <c r="F74" s="406"/>
      <c r="G74" s="25">
        <v>12</v>
      </c>
      <c r="H74" s="188">
        <f aca="true" t="shared" si="1" ref="H74:H80">I74*G74</f>
        <v>3240</v>
      </c>
      <c r="I74" s="167">
        <v>270</v>
      </c>
    </row>
    <row r="75" spans="1:9" ht="24.75" customHeight="1">
      <c r="A75" s="404" t="s">
        <v>178</v>
      </c>
      <c r="B75" s="405"/>
      <c r="C75" s="405"/>
      <c r="D75" s="405"/>
      <c r="E75" s="405"/>
      <c r="F75" s="406"/>
      <c r="G75" s="25">
        <v>6</v>
      </c>
      <c r="H75" s="188">
        <f t="shared" si="1"/>
        <v>1770</v>
      </c>
      <c r="I75" s="167">
        <v>295</v>
      </c>
    </row>
    <row r="76" spans="1:9" ht="24.75" customHeight="1">
      <c r="A76" s="404" t="s">
        <v>259</v>
      </c>
      <c r="B76" s="405"/>
      <c r="C76" s="405"/>
      <c r="D76" s="405"/>
      <c r="E76" s="405"/>
      <c r="F76" s="406"/>
      <c r="G76" s="25">
        <v>8</v>
      </c>
      <c r="H76" s="188">
        <f t="shared" si="1"/>
        <v>2520</v>
      </c>
      <c r="I76" s="167">
        <v>315</v>
      </c>
    </row>
    <row r="77" spans="1:9" ht="24.75" customHeight="1">
      <c r="A77" s="404" t="s">
        <v>127</v>
      </c>
      <c r="B77" s="405"/>
      <c r="C77" s="405"/>
      <c r="D77" s="405"/>
      <c r="E77" s="405"/>
      <c r="F77" s="406"/>
      <c r="G77" s="25">
        <v>12</v>
      </c>
      <c r="H77" s="188">
        <f t="shared" si="1"/>
        <v>3780</v>
      </c>
      <c r="I77" s="167">
        <v>315</v>
      </c>
    </row>
    <row r="78" spans="1:9" ht="24.75" customHeight="1">
      <c r="A78" s="404" t="s">
        <v>242</v>
      </c>
      <c r="B78" s="405"/>
      <c r="C78" s="405"/>
      <c r="D78" s="405"/>
      <c r="E78" s="405"/>
      <c r="F78" s="406"/>
      <c r="G78" s="25">
        <v>12</v>
      </c>
      <c r="H78" s="188">
        <f t="shared" si="1"/>
        <v>4680</v>
      </c>
      <c r="I78" s="167">
        <v>390</v>
      </c>
    </row>
    <row r="79" spans="1:9" ht="24.75" customHeight="1" thickBot="1">
      <c r="A79" s="408" t="s">
        <v>239</v>
      </c>
      <c r="B79" s="409"/>
      <c r="C79" s="409"/>
      <c r="D79" s="409"/>
      <c r="E79" s="409"/>
      <c r="F79" s="410"/>
      <c r="G79" s="34" t="s">
        <v>240</v>
      </c>
      <c r="H79" s="133" t="s">
        <v>241</v>
      </c>
      <c r="I79" s="168">
        <v>15</v>
      </c>
    </row>
    <row r="80" spans="1:9" ht="24.75" customHeight="1" thickBot="1">
      <c r="A80" s="420" t="s">
        <v>122</v>
      </c>
      <c r="B80" s="421"/>
      <c r="C80" s="421"/>
      <c r="D80" s="421"/>
      <c r="E80" s="421"/>
      <c r="F80" s="422"/>
      <c r="G80" s="190">
        <v>25</v>
      </c>
      <c r="H80" s="191">
        <f t="shared" si="1"/>
        <v>250</v>
      </c>
      <c r="I80" s="192">
        <v>10</v>
      </c>
    </row>
    <row r="81" spans="1:9" ht="14.25" customHeight="1" thickBot="1">
      <c r="A81" s="193"/>
      <c r="B81" s="194"/>
      <c r="C81" s="194"/>
      <c r="D81" s="194"/>
      <c r="E81" s="194"/>
      <c r="F81" s="195"/>
      <c r="G81" s="196"/>
      <c r="H81" s="197"/>
      <c r="I81" s="198"/>
    </row>
    <row r="82" spans="1:9" ht="24.75" customHeight="1">
      <c r="A82" s="423" t="s">
        <v>34</v>
      </c>
      <c r="B82" s="424"/>
      <c r="C82" s="424"/>
      <c r="D82" s="424"/>
      <c r="E82" s="424"/>
      <c r="F82" s="424"/>
      <c r="G82" s="76">
        <v>50</v>
      </c>
      <c r="H82" s="187">
        <f>I82*G82</f>
        <v>250</v>
      </c>
      <c r="I82" s="166">
        <v>5</v>
      </c>
    </row>
    <row r="83" spans="1:10" ht="24.75" customHeight="1">
      <c r="A83" s="347" t="s">
        <v>55</v>
      </c>
      <c r="B83" s="348"/>
      <c r="C83" s="348"/>
      <c r="D83" s="348"/>
      <c r="E83" s="348"/>
      <c r="F83" s="348"/>
      <c r="G83" s="25">
        <v>50</v>
      </c>
      <c r="H83" s="188">
        <f>I83*G83</f>
        <v>500</v>
      </c>
      <c r="I83" s="167">
        <v>10</v>
      </c>
      <c r="J83" s="30"/>
    </row>
    <row r="84" spans="1:9" ht="25.5" customHeight="1" thickBot="1">
      <c r="A84" s="408" t="s">
        <v>287</v>
      </c>
      <c r="B84" s="409"/>
      <c r="C84" s="409"/>
      <c r="D84" s="409"/>
      <c r="E84" s="409"/>
      <c r="F84" s="410"/>
      <c r="G84" s="34">
        <v>1</v>
      </c>
      <c r="H84" s="189">
        <f>I84*G84</f>
        <v>110</v>
      </c>
      <c r="I84" s="168">
        <v>110</v>
      </c>
    </row>
  </sheetData>
  <sheetProtection/>
  <mergeCells count="79">
    <mergeCell ref="A84:F84"/>
    <mergeCell ref="E1:G1"/>
    <mergeCell ref="A3:I3"/>
    <mergeCell ref="H6:I6"/>
    <mergeCell ref="A20:F20"/>
    <mergeCell ref="A10:F10"/>
    <mergeCell ref="A47:F47"/>
    <mergeCell ref="A21:F21"/>
    <mergeCell ref="A25:F25"/>
    <mergeCell ref="A27:F27"/>
    <mergeCell ref="A62:F62"/>
    <mergeCell ref="A54:F54"/>
    <mergeCell ref="A58:F58"/>
    <mergeCell ref="A55:F55"/>
    <mergeCell ref="A43:F43"/>
    <mergeCell ref="A50:F50"/>
    <mergeCell ref="A57:F57"/>
    <mergeCell ref="A52:F52"/>
    <mergeCell ref="A56:F56"/>
    <mergeCell ref="A8:F9"/>
    <mergeCell ref="A29:F29"/>
    <mergeCell ref="A24:F24"/>
    <mergeCell ref="A12:F12"/>
    <mergeCell ref="A16:F16"/>
    <mergeCell ref="A31:F31"/>
    <mergeCell ref="A11:F11"/>
    <mergeCell ref="A23:F23"/>
    <mergeCell ref="A30:F30"/>
    <mergeCell ref="A28:F28"/>
    <mergeCell ref="A39:F39"/>
    <mergeCell ref="A45:F45"/>
    <mergeCell ref="A37:F37"/>
    <mergeCell ref="A15:F15"/>
    <mergeCell ref="A33:F33"/>
    <mergeCell ref="A36:F36"/>
    <mergeCell ref="A26:F26"/>
    <mergeCell ref="A41:F41"/>
    <mergeCell ref="A42:F42"/>
    <mergeCell ref="A38:F38"/>
    <mergeCell ref="A82:F82"/>
    <mergeCell ref="A65:F65"/>
    <mergeCell ref="A66:F66"/>
    <mergeCell ref="A61:F61"/>
    <mergeCell ref="A63:F63"/>
    <mergeCell ref="A18:F18"/>
    <mergeCell ref="A19:F19"/>
    <mergeCell ref="A79:F79"/>
    <mergeCell ref="A48:F48"/>
    <mergeCell ref="A53:F53"/>
    <mergeCell ref="A7:I7"/>
    <mergeCell ref="A14:F14"/>
    <mergeCell ref="A17:F17"/>
    <mergeCell ref="A13:F13"/>
    <mergeCell ref="A22:F22"/>
    <mergeCell ref="A83:F83"/>
    <mergeCell ref="A46:F46"/>
    <mergeCell ref="A49:F49"/>
    <mergeCell ref="A74:F74"/>
    <mergeCell ref="A80:F80"/>
    <mergeCell ref="A78:F78"/>
    <mergeCell ref="A77:F77"/>
    <mergeCell ref="A64:F64"/>
    <mergeCell ref="A76:F76"/>
    <mergeCell ref="A71:F71"/>
    <mergeCell ref="A40:F40"/>
    <mergeCell ref="A73:F73"/>
    <mergeCell ref="A51:F51"/>
    <mergeCell ref="A67:F67"/>
    <mergeCell ref="A68:F68"/>
    <mergeCell ref="A75:F75"/>
    <mergeCell ref="A32:F32"/>
    <mergeCell ref="A34:F34"/>
    <mergeCell ref="A35:F35"/>
    <mergeCell ref="A59:F59"/>
    <mergeCell ref="A60:F60"/>
    <mergeCell ref="A72:I72"/>
    <mergeCell ref="A44:F44"/>
    <mergeCell ref="A69:F69"/>
    <mergeCell ref="A70:F70"/>
  </mergeCells>
  <printOptions/>
  <pageMargins left="0" right="0" top="0" bottom="0" header="0" footer="0"/>
  <pageSetup fitToWidth="0" fitToHeight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4.375" style="0" customWidth="1"/>
    <col min="2" max="2" width="3.75390625" style="0" customWidth="1"/>
    <col min="3" max="3" width="3.375" style="0" customWidth="1"/>
    <col min="4" max="4" width="3.25390625" style="0" customWidth="1"/>
    <col min="5" max="5" width="15.125" style="0" customWidth="1"/>
    <col min="6" max="6" width="52.00390625" style="0" customWidth="1"/>
    <col min="7" max="7" width="10.00390625" style="0" customWidth="1"/>
    <col min="8" max="8" width="14.75390625" style="0" customWidth="1"/>
    <col min="9" max="9" width="11.125" style="0" customWidth="1"/>
    <col min="10" max="10" width="22.00390625" style="0" customWidth="1"/>
  </cols>
  <sheetData>
    <row r="1" spans="1:10" ht="18" customHeight="1">
      <c r="A1" s="199"/>
      <c r="B1" s="200"/>
      <c r="C1" s="200"/>
      <c r="D1" s="200"/>
      <c r="E1" s="201" t="s">
        <v>24</v>
      </c>
      <c r="F1" s="202"/>
      <c r="G1" s="202"/>
      <c r="H1" s="203" t="s">
        <v>298</v>
      </c>
      <c r="I1" s="203"/>
      <c r="J1" s="204"/>
    </row>
    <row r="2" spans="1:10" ht="16.5" customHeight="1">
      <c r="A2" s="472" t="s">
        <v>99</v>
      </c>
      <c r="B2" s="292"/>
      <c r="C2" s="292"/>
      <c r="D2" s="292"/>
      <c r="E2" s="292"/>
      <c r="F2" s="292"/>
      <c r="G2" s="292"/>
      <c r="H2" s="292"/>
      <c r="I2" s="292"/>
      <c r="J2" s="293"/>
    </row>
    <row r="3" spans="1:10" ht="21.75" customHeight="1">
      <c r="A3" s="310" t="s">
        <v>282</v>
      </c>
      <c r="B3" s="311"/>
      <c r="C3" s="311"/>
      <c r="D3" s="311"/>
      <c r="E3" s="311"/>
      <c r="F3" s="311"/>
      <c r="G3" s="311"/>
      <c r="H3" s="311"/>
      <c r="I3" s="311"/>
      <c r="J3" s="312"/>
    </row>
    <row r="4" spans="1:10" ht="18" customHeight="1">
      <c r="A4" s="169" t="s">
        <v>98</v>
      </c>
      <c r="B4" s="125"/>
      <c r="C4" s="125"/>
      <c r="D4" s="125"/>
      <c r="E4" s="130"/>
      <c r="F4" s="130"/>
      <c r="G4" s="130"/>
      <c r="H4" s="125" t="s">
        <v>283</v>
      </c>
      <c r="I4" s="125"/>
      <c r="J4" s="170"/>
    </row>
    <row r="5" spans="1:11" ht="17.25" customHeight="1">
      <c r="A5" s="286" t="s">
        <v>295</v>
      </c>
      <c r="B5" s="287"/>
      <c r="C5" s="287"/>
      <c r="D5" s="287"/>
      <c r="E5" s="288"/>
      <c r="F5" s="288"/>
      <c r="G5" s="288"/>
      <c r="H5" s="288"/>
      <c r="I5" s="288"/>
      <c r="J5" s="289"/>
      <c r="K5" s="10"/>
    </row>
    <row r="6" spans="1:10" ht="15.75" customHeight="1" thickBot="1">
      <c r="A6" s="173"/>
      <c r="B6" s="174"/>
      <c r="C6" s="174"/>
      <c r="D6" s="174"/>
      <c r="E6" s="175"/>
      <c r="F6" s="176"/>
      <c r="G6" s="177"/>
      <c r="H6" s="470" t="s">
        <v>101</v>
      </c>
      <c r="I6" s="470"/>
      <c r="J6" s="471"/>
    </row>
    <row r="7" spans="1:10" s="208" customFormat="1" ht="19.5" customHeight="1" thickBot="1">
      <c r="A7" s="468" t="s">
        <v>1</v>
      </c>
      <c r="B7" s="469"/>
      <c r="C7" s="469"/>
      <c r="D7" s="469"/>
      <c r="E7" s="469"/>
      <c r="F7" s="469"/>
      <c r="G7" s="205" t="s">
        <v>21</v>
      </c>
      <c r="H7" s="206" t="s">
        <v>176</v>
      </c>
      <c r="I7" s="206" t="s">
        <v>112</v>
      </c>
      <c r="J7" s="207" t="s">
        <v>177</v>
      </c>
    </row>
    <row r="8" spans="1:10" s="208" customFormat="1" ht="19.5" customHeight="1">
      <c r="A8" s="442" t="s">
        <v>290</v>
      </c>
      <c r="B8" s="443"/>
      <c r="C8" s="443"/>
      <c r="D8" s="443"/>
      <c r="E8" s="443"/>
      <c r="F8" s="443"/>
      <c r="G8" s="209">
        <v>40</v>
      </c>
      <c r="H8" s="210">
        <f>I8*G8</f>
        <v>1320</v>
      </c>
      <c r="I8" s="211">
        <v>33</v>
      </c>
      <c r="J8" s="212">
        <v>33</v>
      </c>
    </row>
    <row r="9" spans="1:10" s="208" customFormat="1" ht="19.5" customHeight="1">
      <c r="A9" s="431" t="s">
        <v>288</v>
      </c>
      <c r="B9" s="432"/>
      <c r="C9" s="432"/>
      <c r="D9" s="432"/>
      <c r="E9" s="432"/>
      <c r="F9" s="432"/>
      <c r="G9" s="213">
        <v>40</v>
      </c>
      <c r="H9" s="214">
        <f>I9*G9</f>
        <v>1680</v>
      </c>
      <c r="I9" s="215">
        <v>42</v>
      </c>
      <c r="J9" s="216">
        <v>42</v>
      </c>
    </row>
    <row r="10" spans="1:10" s="208" customFormat="1" ht="19.5" customHeight="1">
      <c r="A10" s="431" t="s">
        <v>289</v>
      </c>
      <c r="B10" s="432"/>
      <c r="C10" s="432"/>
      <c r="D10" s="432"/>
      <c r="E10" s="432"/>
      <c r="F10" s="432"/>
      <c r="G10" s="213">
        <v>40</v>
      </c>
      <c r="H10" s="214">
        <f>I10*G10</f>
        <v>1760</v>
      </c>
      <c r="I10" s="215">
        <f>J10</f>
        <v>44</v>
      </c>
      <c r="J10" s="216">
        <v>44</v>
      </c>
    </row>
    <row r="11" spans="1:10" s="208" customFormat="1" ht="19.5" customHeight="1">
      <c r="A11" s="433" t="s">
        <v>139</v>
      </c>
      <c r="B11" s="434"/>
      <c r="C11" s="434"/>
      <c r="D11" s="434"/>
      <c r="E11" s="434"/>
      <c r="F11" s="434"/>
      <c r="G11" s="217">
        <v>35</v>
      </c>
      <c r="H11" s="218">
        <f>I11*G11</f>
        <v>735</v>
      </c>
      <c r="I11" s="219">
        <v>21</v>
      </c>
      <c r="J11" s="220">
        <v>19</v>
      </c>
    </row>
    <row r="12" spans="1:10" s="208" customFormat="1" ht="19.5" customHeight="1">
      <c r="A12" s="433" t="s">
        <v>91</v>
      </c>
      <c r="B12" s="434"/>
      <c r="C12" s="434"/>
      <c r="D12" s="434"/>
      <c r="E12" s="434"/>
      <c r="F12" s="434"/>
      <c r="G12" s="217">
        <v>35</v>
      </c>
      <c r="H12" s="218">
        <f>I12*G12</f>
        <v>651</v>
      </c>
      <c r="I12" s="219">
        <f>J12+2</f>
        <v>18.6</v>
      </c>
      <c r="J12" s="220">
        <v>16.6</v>
      </c>
    </row>
    <row r="13" spans="1:10" s="208" customFormat="1" ht="19.5" customHeight="1">
      <c r="A13" s="435" t="s">
        <v>133</v>
      </c>
      <c r="B13" s="436"/>
      <c r="C13" s="436"/>
      <c r="D13" s="436"/>
      <c r="E13" s="436"/>
      <c r="F13" s="436"/>
      <c r="G13" s="221">
        <v>35</v>
      </c>
      <c r="H13" s="222">
        <f aca="true" t="shared" si="0" ref="H13:H37">I13*G13</f>
        <v>651</v>
      </c>
      <c r="I13" s="223">
        <f aca="true" t="shared" si="1" ref="I13:I39">J13+2</f>
        <v>18.6</v>
      </c>
      <c r="J13" s="224">
        <v>16.6</v>
      </c>
    </row>
    <row r="14" spans="1:10" s="208" customFormat="1" ht="19.5" customHeight="1">
      <c r="A14" s="435" t="s">
        <v>253</v>
      </c>
      <c r="B14" s="436"/>
      <c r="C14" s="436"/>
      <c r="D14" s="436"/>
      <c r="E14" s="436"/>
      <c r="F14" s="436"/>
      <c r="G14" s="221">
        <v>35</v>
      </c>
      <c r="H14" s="222">
        <f t="shared" si="0"/>
        <v>980</v>
      </c>
      <c r="I14" s="223">
        <f t="shared" si="1"/>
        <v>28</v>
      </c>
      <c r="J14" s="224">
        <v>26</v>
      </c>
    </row>
    <row r="15" spans="1:10" s="208" customFormat="1" ht="19.5" customHeight="1" hidden="1">
      <c r="A15" s="435" t="s">
        <v>163</v>
      </c>
      <c r="B15" s="436"/>
      <c r="C15" s="436"/>
      <c r="D15" s="436"/>
      <c r="E15" s="436"/>
      <c r="F15" s="436"/>
      <c r="G15" s="221">
        <v>40</v>
      </c>
      <c r="H15" s="222">
        <f t="shared" si="0"/>
        <v>880</v>
      </c>
      <c r="I15" s="223">
        <f t="shared" si="1"/>
        <v>22</v>
      </c>
      <c r="J15" s="224">
        <v>20</v>
      </c>
    </row>
    <row r="16" spans="1:10" s="208" customFormat="1" ht="19.5" customHeight="1">
      <c r="A16" s="435" t="s">
        <v>134</v>
      </c>
      <c r="B16" s="436"/>
      <c r="C16" s="436"/>
      <c r="D16" s="436"/>
      <c r="E16" s="436"/>
      <c r="F16" s="436"/>
      <c r="G16" s="221">
        <v>40</v>
      </c>
      <c r="H16" s="222">
        <f t="shared" si="0"/>
        <v>720</v>
      </c>
      <c r="I16" s="223">
        <f t="shared" si="1"/>
        <v>18</v>
      </c>
      <c r="J16" s="224">
        <v>16</v>
      </c>
    </row>
    <row r="17" spans="1:10" s="208" customFormat="1" ht="19.5" customHeight="1" hidden="1">
      <c r="A17" s="435" t="s">
        <v>57</v>
      </c>
      <c r="B17" s="436"/>
      <c r="C17" s="436"/>
      <c r="D17" s="436"/>
      <c r="E17" s="436"/>
      <c r="F17" s="436"/>
      <c r="G17" s="221">
        <v>40</v>
      </c>
      <c r="H17" s="222">
        <f t="shared" si="0"/>
        <v>680</v>
      </c>
      <c r="I17" s="223">
        <f t="shared" si="1"/>
        <v>17</v>
      </c>
      <c r="J17" s="224">
        <v>15</v>
      </c>
    </row>
    <row r="18" spans="1:10" s="208" customFormat="1" ht="19.5" customHeight="1">
      <c r="A18" s="435" t="s">
        <v>56</v>
      </c>
      <c r="B18" s="436"/>
      <c r="C18" s="436"/>
      <c r="D18" s="436"/>
      <c r="E18" s="436"/>
      <c r="F18" s="436"/>
      <c r="G18" s="221">
        <v>40</v>
      </c>
      <c r="H18" s="222">
        <f t="shared" si="0"/>
        <v>640</v>
      </c>
      <c r="I18" s="223">
        <f t="shared" si="1"/>
        <v>16</v>
      </c>
      <c r="J18" s="224">
        <v>14</v>
      </c>
    </row>
    <row r="19" spans="1:10" s="208" customFormat="1" ht="19.5" customHeight="1">
      <c r="A19" s="435" t="s">
        <v>59</v>
      </c>
      <c r="B19" s="436"/>
      <c r="C19" s="436"/>
      <c r="D19" s="436"/>
      <c r="E19" s="436"/>
      <c r="F19" s="436"/>
      <c r="G19" s="221">
        <v>40</v>
      </c>
      <c r="H19" s="222">
        <f t="shared" si="0"/>
        <v>640</v>
      </c>
      <c r="I19" s="223">
        <f t="shared" si="1"/>
        <v>16</v>
      </c>
      <c r="J19" s="224">
        <v>14</v>
      </c>
    </row>
    <row r="20" spans="1:10" s="208" customFormat="1" ht="19.5" customHeight="1">
      <c r="A20" s="437" t="s">
        <v>26</v>
      </c>
      <c r="B20" s="438"/>
      <c r="C20" s="438"/>
      <c r="D20" s="438"/>
      <c r="E20" s="438"/>
      <c r="F20" s="439"/>
      <c r="G20" s="221">
        <v>30</v>
      </c>
      <c r="H20" s="222">
        <f t="shared" si="0"/>
        <v>450</v>
      </c>
      <c r="I20" s="223">
        <f t="shared" si="1"/>
        <v>15</v>
      </c>
      <c r="J20" s="224">
        <v>13</v>
      </c>
    </row>
    <row r="21" spans="1:10" s="208" customFormat="1" ht="19.5" customHeight="1">
      <c r="A21" s="437" t="s">
        <v>27</v>
      </c>
      <c r="B21" s="438"/>
      <c r="C21" s="438"/>
      <c r="D21" s="438"/>
      <c r="E21" s="438"/>
      <c r="F21" s="439"/>
      <c r="G21" s="221">
        <v>40</v>
      </c>
      <c r="H21" s="222">
        <f>I21*G21</f>
        <v>640</v>
      </c>
      <c r="I21" s="223">
        <f t="shared" si="1"/>
        <v>16</v>
      </c>
      <c r="J21" s="224">
        <v>14</v>
      </c>
    </row>
    <row r="22" spans="1:10" s="208" customFormat="1" ht="19.5" customHeight="1">
      <c r="A22" s="435" t="s">
        <v>248</v>
      </c>
      <c r="B22" s="436"/>
      <c r="C22" s="436"/>
      <c r="D22" s="436"/>
      <c r="E22" s="436"/>
      <c r="F22" s="436"/>
      <c r="G22" s="221">
        <v>28</v>
      </c>
      <c r="H22" s="225">
        <f>I22*G22</f>
        <v>336</v>
      </c>
      <c r="I22" s="223">
        <f t="shared" si="1"/>
        <v>12</v>
      </c>
      <c r="J22" s="224">
        <v>10</v>
      </c>
    </row>
    <row r="23" spans="1:10" s="208" customFormat="1" ht="19.5" customHeight="1">
      <c r="A23" s="435" t="s">
        <v>254</v>
      </c>
      <c r="B23" s="436"/>
      <c r="C23" s="436"/>
      <c r="D23" s="436"/>
      <c r="E23" s="436"/>
      <c r="F23" s="436"/>
      <c r="G23" s="221">
        <v>50</v>
      </c>
      <c r="H23" s="225">
        <f>I23*G23</f>
        <v>600</v>
      </c>
      <c r="I23" s="223">
        <f t="shared" si="1"/>
        <v>12</v>
      </c>
      <c r="J23" s="224">
        <v>10</v>
      </c>
    </row>
    <row r="24" spans="1:10" s="208" customFormat="1" ht="19.5" customHeight="1">
      <c r="A24" s="435" t="s">
        <v>129</v>
      </c>
      <c r="B24" s="436"/>
      <c r="C24" s="436"/>
      <c r="D24" s="436"/>
      <c r="E24" s="436"/>
      <c r="F24" s="436"/>
      <c r="G24" s="221">
        <v>50</v>
      </c>
      <c r="H24" s="222">
        <f>I24*G24</f>
        <v>725</v>
      </c>
      <c r="I24" s="223">
        <f t="shared" si="1"/>
        <v>14.5</v>
      </c>
      <c r="J24" s="224">
        <v>12.5</v>
      </c>
    </row>
    <row r="25" spans="1:10" s="208" customFormat="1" ht="19.5" customHeight="1">
      <c r="A25" s="435" t="s">
        <v>168</v>
      </c>
      <c r="B25" s="436"/>
      <c r="C25" s="436"/>
      <c r="D25" s="436"/>
      <c r="E25" s="436"/>
      <c r="F25" s="436"/>
      <c r="G25" s="221">
        <v>35</v>
      </c>
      <c r="H25" s="222">
        <f>I25*G25</f>
        <v>665</v>
      </c>
      <c r="I25" s="223">
        <f t="shared" si="1"/>
        <v>19</v>
      </c>
      <c r="J25" s="224">
        <v>17</v>
      </c>
    </row>
    <row r="26" spans="1:10" s="208" customFormat="1" ht="19.5" customHeight="1">
      <c r="A26" s="435" t="s">
        <v>45</v>
      </c>
      <c r="B26" s="436"/>
      <c r="C26" s="436"/>
      <c r="D26" s="436"/>
      <c r="E26" s="436"/>
      <c r="F26" s="436"/>
      <c r="G26" s="221">
        <v>50</v>
      </c>
      <c r="H26" s="222">
        <f t="shared" si="0"/>
        <v>830.0000000000001</v>
      </c>
      <c r="I26" s="223">
        <f>J26</f>
        <v>16.6</v>
      </c>
      <c r="J26" s="224">
        <v>16.6</v>
      </c>
    </row>
    <row r="27" spans="1:10" s="208" customFormat="1" ht="19.5" customHeight="1">
      <c r="A27" s="435" t="s">
        <v>46</v>
      </c>
      <c r="B27" s="436"/>
      <c r="C27" s="436"/>
      <c r="D27" s="436"/>
      <c r="E27" s="436"/>
      <c r="F27" s="436"/>
      <c r="G27" s="221">
        <v>40</v>
      </c>
      <c r="H27" s="222">
        <f>I27*G27</f>
        <v>640</v>
      </c>
      <c r="I27" s="223">
        <f>J27</f>
        <v>16</v>
      </c>
      <c r="J27" s="224">
        <v>16</v>
      </c>
    </row>
    <row r="28" spans="1:10" s="208" customFormat="1" ht="19.5" customHeight="1">
      <c r="A28" s="440" t="s">
        <v>28</v>
      </c>
      <c r="B28" s="441"/>
      <c r="C28" s="441"/>
      <c r="D28" s="441"/>
      <c r="E28" s="441"/>
      <c r="F28" s="441"/>
      <c r="G28" s="221">
        <v>30</v>
      </c>
      <c r="H28" s="222">
        <f t="shared" si="0"/>
        <v>495</v>
      </c>
      <c r="I28" s="223">
        <f>J28</f>
        <v>16.5</v>
      </c>
      <c r="J28" s="224">
        <v>16.5</v>
      </c>
    </row>
    <row r="29" spans="1:10" s="208" customFormat="1" ht="19.5" customHeight="1">
      <c r="A29" s="435" t="s">
        <v>165</v>
      </c>
      <c r="B29" s="436"/>
      <c r="C29" s="436"/>
      <c r="D29" s="436"/>
      <c r="E29" s="436"/>
      <c r="F29" s="436"/>
      <c r="G29" s="221">
        <v>40</v>
      </c>
      <c r="H29" s="222">
        <f t="shared" si="0"/>
        <v>1280</v>
      </c>
      <c r="I29" s="223">
        <f t="shared" si="1"/>
        <v>32</v>
      </c>
      <c r="J29" s="224">
        <v>30</v>
      </c>
    </row>
    <row r="30" spans="1:10" s="208" customFormat="1" ht="19.5" customHeight="1" hidden="1">
      <c r="A30" s="435" t="s">
        <v>124</v>
      </c>
      <c r="B30" s="436"/>
      <c r="C30" s="436"/>
      <c r="D30" s="436"/>
      <c r="E30" s="436"/>
      <c r="F30" s="436"/>
      <c r="G30" s="221">
        <v>50</v>
      </c>
      <c r="H30" s="222">
        <f t="shared" si="0"/>
        <v>1900</v>
      </c>
      <c r="I30" s="223">
        <f t="shared" si="1"/>
        <v>38</v>
      </c>
      <c r="J30" s="224">
        <v>36</v>
      </c>
    </row>
    <row r="31" spans="1:10" s="208" customFormat="1" ht="19.5" customHeight="1">
      <c r="A31" s="435" t="s">
        <v>123</v>
      </c>
      <c r="B31" s="436"/>
      <c r="C31" s="436"/>
      <c r="D31" s="436"/>
      <c r="E31" s="436"/>
      <c r="F31" s="436"/>
      <c r="G31" s="221">
        <v>40</v>
      </c>
      <c r="H31" s="222">
        <f t="shared" si="0"/>
        <v>2440</v>
      </c>
      <c r="I31" s="223">
        <f t="shared" si="1"/>
        <v>61</v>
      </c>
      <c r="J31" s="224">
        <v>59</v>
      </c>
    </row>
    <row r="32" spans="1:10" s="208" customFormat="1" ht="19.5" customHeight="1">
      <c r="A32" s="435" t="s">
        <v>166</v>
      </c>
      <c r="B32" s="436"/>
      <c r="C32" s="436"/>
      <c r="D32" s="436"/>
      <c r="E32" s="436"/>
      <c r="F32" s="436"/>
      <c r="G32" s="221">
        <v>40</v>
      </c>
      <c r="H32" s="222">
        <f t="shared" si="0"/>
        <v>1240</v>
      </c>
      <c r="I32" s="223">
        <f t="shared" si="1"/>
        <v>31</v>
      </c>
      <c r="J32" s="224">
        <v>29</v>
      </c>
    </row>
    <row r="33" spans="1:10" s="208" customFormat="1" ht="19.5" customHeight="1" hidden="1">
      <c r="A33" s="435" t="s">
        <v>54</v>
      </c>
      <c r="B33" s="436"/>
      <c r="C33" s="436"/>
      <c r="D33" s="436"/>
      <c r="E33" s="436"/>
      <c r="F33" s="436"/>
      <c r="G33" s="221">
        <v>40</v>
      </c>
      <c r="H33" s="222">
        <f>I33*G33</f>
        <v>840</v>
      </c>
      <c r="I33" s="223">
        <f t="shared" si="1"/>
        <v>21</v>
      </c>
      <c r="J33" s="224">
        <v>19</v>
      </c>
    </row>
    <row r="34" spans="1:10" s="208" customFormat="1" ht="19.5" customHeight="1">
      <c r="A34" s="435" t="s">
        <v>53</v>
      </c>
      <c r="B34" s="436"/>
      <c r="C34" s="436"/>
      <c r="D34" s="436"/>
      <c r="E34" s="436"/>
      <c r="F34" s="436"/>
      <c r="G34" s="226">
        <v>40</v>
      </c>
      <c r="H34" s="222">
        <f t="shared" si="0"/>
        <v>800</v>
      </c>
      <c r="I34" s="223">
        <f t="shared" si="1"/>
        <v>20</v>
      </c>
      <c r="J34" s="224">
        <v>18</v>
      </c>
    </row>
    <row r="35" spans="1:10" s="208" customFormat="1" ht="19.5" customHeight="1">
      <c r="A35" s="435" t="s">
        <v>44</v>
      </c>
      <c r="B35" s="436"/>
      <c r="C35" s="436"/>
      <c r="D35" s="436"/>
      <c r="E35" s="436"/>
      <c r="F35" s="436"/>
      <c r="G35" s="226">
        <v>50</v>
      </c>
      <c r="H35" s="222">
        <f t="shared" si="0"/>
        <v>1600</v>
      </c>
      <c r="I35" s="223">
        <f t="shared" si="1"/>
        <v>32</v>
      </c>
      <c r="J35" s="224">
        <v>30</v>
      </c>
    </row>
    <row r="36" spans="1:10" s="208" customFormat="1" ht="19.5" customHeight="1">
      <c r="A36" s="435" t="s">
        <v>58</v>
      </c>
      <c r="B36" s="436"/>
      <c r="C36" s="436"/>
      <c r="D36" s="436"/>
      <c r="E36" s="436"/>
      <c r="F36" s="436"/>
      <c r="G36" s="226">
        <v>40</v>
      </c>
      <c r="H36" s="222">
        <f t="shared" si="0"/>
        <v>1360</v>
      </c>
      <c r="I36" s="223">
        <f t="shared" si="1"/>
        <v>34</v>
      </c>
      <c r="J36" s="224">
        <v>32</v>
      </c>
    </row>
    <row r="37" spans="1:10" s="208" customFormat="1" ht="19.5" customHeight="1">
      <c r="A37" s="435" t="s">
        <v>83</v>
      </c>
      <c r="B37" s="436"/>
      <c r="C37" s="436"/>
      <c r="D37" s="436"/>
      <c r="E37" s="436"/>
      <c r="F37" s="436"/>
      <c r="G37" s="226">
        <v>40</v>
      </c>
      <c r="H37" s="222">
        <f t="shared" si="0"/>
        <v>1080</v>
      </c>
      <c r="I37" s="223">
        <f t="shared" si="1"/>
        <v>27</v>
      </c>
      <c r="J37" s="224">
        <v>25</v>
      </c>
    </row>
    <row r="38" spans="1:10" s="208" customFormat="1" ht="19.5" customHeight="1" hidden="1">
      <c r="A38" s="435" t="s">
        <v>132</v>
      </c>
      <c r="B38" s="436"/>
      <c r="C38" s="436"/>
      <c r="D38" s="436"/>
      <c r="E38" s="436"/>
      <c r="F38" s="436"/>
      <c r="G38" s="226">
        <v>4</v>
      </c>
      <c r="H38" s="222">
        <f>I38*G38</f>
        <v>64</v>
      </c>
      <c r="I38" s="223">
        <f t="shared" si="1"/>
        <v>16</v>
      </c>
      <c r="J38" s="224">
        <v>14</v>
      </c>
    </row>
    <row r="39" spans="1:10" s="208" customFormat="1" ht="19.5" customHeight="1" thickBot="1">
      <c r="A39" s="444" t="s">
        <v>39</v>
      </c>
      <c r="B39" s="445"/>
      <c r="C39" s="445"/>
      <c r="D39" s="445"/>
      <c r="E39" s="445"/>
      <c r="F39" s="445"/>
      <c r="G39" s="227" t="s">
        <v>21</v>
      </c>
      <c r="H39" s="228"/>
      <c r="I39" s="229">
        <f t="shared" si="1"/>
        <v>27</v>
      </c>
      <c r="J39" s="230">
        <v>25</v>
      </c>
    </row>
    <row r="40" spans="1:10" s="208" customFormat="1" ht="19.5" customHeight="1" thickBot="1">
      <c r="A40" s="452" t="s">
        <v>42</v>
      </c>
      <c r="B40" s="453"/>
      <c r="C40" s="453"/>
      <c r="D40" s="453"/>
      <c r="E40" s="453"/>
      <c r="F40" s="453"/>
      <c r="G40" s="453"/>
      <c r="H40" s="453"/>
      <c r="I40" s="453"/>
      <c r="J40" s="454"/>
    </row>
    <row r="41" spans="1:10" s="208" customFormat="1" ht="19.5" customHeight="1" thickBot="1">
      <c r="A41" s="450" t="s">
        <v>30</v>
      </c>
      <c r="B41" s="451"/>
      <c r="C41" s="451"/>
      <c r="D41" s="451"/>
      <c r="E41" s="451"/>
      <c r="F41" s="451"/>
      <c r="G41" s="231" t="s">
        <v>18</v>
      </c>
      <c r="H41" s="232" t="s">
        <v>113</v>
      </c>
      <c r="I41" s="448" t="s">
        <v>114</v>
      </c>
      <c r="J41" s="449"/>
    </row>
    <row r="42" spans="1:10" s="208" customFormat="1" ht="19.5" customHeight="1">
      <c r="A42" s="442" t="s">
        <v>125</v>
      </c>
      <c r="B42" s="443"/>
      <c r="C42" s="443"/>
      <c r="D42" s="443"/>
      <c r="E42" s="443"/>
      <c r="F42" s="443"/>
      <c r="G42" s="233">
        <v>24</v>
      </c>
      <c r="H42" s="234">
        <f>I42*G42</f>
        <v>3000</v>
      </c>
      <c r="I42" s="446">
        <v>125</v>
      </c>
      <c r="J42" s="447"/>
    </row>
    <row r="43" spans="1:10" s="208" customFormat="1" ht="19.5" customHeight="1">
      <c r="A43" s="431" t="s">
        <v>97</v>
      </c>
      <c r="B43" s="432"/>
      <c r="C43" s="432"/>
      <c r="D43" s="432"/>
      <c r="E43" s="432"/>
      <c r="F43" s="432"/>
      <c r="G43" s="235">
        <v>24</v>
      </c>
      <c r="H43" s="225">
        <f aca="true" t="shared" si="2" ref="H43:H56">I43*G43</f>
        <v>3480</v>
      </c>
      <c r="I43" s="455">
        <v>145</v>
      </c>
      <c r="J43" s="456"/>
    </row>
    <row r="44" spans="1:10" s="208" customFormat="1" ht="19.5" customHeight="1">
      <c r="A44" s="431" t="s">
        <v>92</v>
      </c>
      <c r="B44" s="432"/>
      <c r="C44" s="432"/>
      <c r="D44" s="432"/>
      <c r="E44" s="432"/>
      <c r="F44" s="432"/>
      <c r="G44" s="235">
        <v>24</v>
      </c>
      <c r="H44" s="225">
        <f t="shared" si="2"/>
        <v>4320</v>
      </c>
      <c r="I44" s="455">
        <v>180</v>
      </c>
      <c r="J44" s="456"/>
    </row>
    <row r="45" spans="1:10" s="208" customFormat="1" ht="19.5" customHeight="1">
      <c r="A45" s="431" t="s">
        <v>93</v>
      </c>
      <c r="B45" s="432"/>
      <c r="C45" s="432"/>
      <c r="D45" s="432"/>
      <c r="E45" s="432"/>
      <c r="F45" s="432"/>
      <c r="G45" s="235">
        <v>30</v>
      </c>
      <c r="H45" s="225">
        <f t="shared" si="2"/>
        <v>3300</v>
      </c>
      <c r="I45" s="455">
        <v>110</v>
      </c>
      <c r="J45" s="456"/>
    </row>
    <row r="46" spans="1:10" s="208" customFormat="1" ht="19.5" customHeight="1">
      <c r="A46" s="431" t="s">
        <v>285</v>
      </c>
      <c r="B46" s="432"/>
      <c r="C46" s="432"/>
      <c r="D46" s="432"/>
      <c r="E46" s="432"/>
      <c r="F46" s="432"/>
      <c r="G46" s="235">
        <v>15</v>
      </c>
      <c r="H46" s="225">
        <f t="shared" si="2"/>
        <v>2400</v>
      </c>
      <c r="I46" s="455">
        <v>160</v>
      </c>
      <c r="J46" s="456"/>
    </row>
    <row r="47" spans="1:10" s="208" customFormat="1" ht="19.5" customHeight="1">
      <c r="A47" s="431" t="s">
        <v>286</v>
      </c>
      <c r="B47" s="432"/>
      <c r="C47" s="432"/>
      <c r="D47" s="432"/>
      <c r="E47" s="432"/>
      <c r="F47" s="432"/>
      <c r="G47" s="235">
        <v>12</v>
      </c>
      <c r="H47" s="225">
        <f t="shared" si="2"/>
        <v>1680</v>
      </c>
      <c r="I47" s="455">
        <v>140</v>
      </c>
      <c r="J47" s="456"/>
    </row>
    <row r="48" spans="1:10" s="208" customFormat="1" ht="19.5" customHeight="1">
      <c r="A48" s="431" t="s">
        <v>250</v>
      </c>
      <c r="B48" s="432"/>
      <c r="C48" s="432"/>
      <c r="D48" s="432"/>
      <c r="E48" s="432"/>
      <c r="F48" s="432"/>
      <c r="G48" s="235">
        <v>12</v>
      </c>
      <c r="H48" s="225">
        <f t="shared" si="2"/>
        <v>2280</v>
      </c>
      <c r="I48" s="455">
        <v>190</v>
      </c>
      <c r="J48" s="456"/>
    </row>
    <row r="49" spans="1:10" s="208" customFormat="1" ht="19.5" customHeight="1">
      <c r="A49" s="431" t="s">
        <v>251</v>
      </c>
      <c r="B49" s="432"/>
      <c r="C49" s="432"/>
      <c r="D49" s="432"/>
      <c r="E49" s="432"/>
      <c r="F49" s="432"/>
      <c r="G49" s="235">
        <v>9</v>
      </c>
      <c r="H49" s="225">
        <f t="shared" si="2"/>
        <v>1620</v>
      </c>
      <c r="I49" s="455">
        <v>180</v>
      </c>
      <c r="J49" s="456"/>
    </row>
    <row r="50" spans="1:10" s="208" customFormat="1" ht="19.5" customHeight="1">
      <c r="A50" s="431" t="s">
        <v>126</v>
      </c>
      <c r="B50" s="432"/>
      <c r="C50" s="432"/>
      <c r="D50" s="432"/>
      <c r="E50" s="432"/>
      <c r="F50" s="432"/>
      <c r="G50" s="235">
        <v>12</v>
      </c>
      <c r="H50" s="225">
        <f t="shared" si="2"/>
        <v>1320</v>
      </c>
      <c r="I50" s="455">
        <v>110</v>
      </c>
      <c r="J50" s="456"/>
    </row>
    <row r="51" spans="1:10" s="208" customFormat="1" ht="19.5" customHeight="1">
      <c r="A51" s="431" t="s">
        <v>249</v>
      </c>
      <c r="B51" s="432"/>
      <c r="C51" s="432"/>
      <c r="D51" s="432"/>
      <c r="E51" s="432"/>
      <c r="F51" s="432"/>
      <c r="G51" s="235">
        <v>12</v>
      </c>
      <c r="H51" s="225">
        <f t="shared" si="2"/>
        <v>900</v>
      </c>
      <c r="I51" s="455">
        <v>75</v>
      </c>
      <c r="J51" s="456"/>
    </row>
    <row r="52" spans="1:10" s="208" customFormat="1" ht="19.5" customHeight="1">
      <c r="A52" s="431" t="s">
        <v>84</v>
      </c>
      <c r="B52" s="432"/>
      <c r="C52" s="432"/>
      <c r="D52" s="432"/>
      <c r="E52" s="432"/>
      <c r="F52" s="432"/>
      <c r="G52" s="235">
        <v>30</v>
      </c>
      <c r="H52" s="225">
        <f t="shared" si="2"/>
        <v>3450</v>
      </c>
      <c r="I52" s="455">
        <v>115</v>
      </c>
      <c r="J52" s="456"/>
    </row>
    <row r="53" spans="1:10" s="208" customFormat="1" ht="19.5" customHeight="1">
      <c r="A53" s="431" t="s">
        <v>252</v>
      </c>
      <c r="B53" s="432"/>
      <c r="C53" s="432"/>
      <c r="D53" s="432"/>
      <c r="E53" s="432"/>
      <c r="F53" s="432"/>
      <c r="G53" s="235">
        <v>24</v>
      </c>
      <c r="H53" s="225">
        <f t="shared" si="2"/>
        <v>2400</v>
      </c>
      <c r="I53" s="455">
        <v>100</v>
      </c>
      <c r="J53" s="456"/>
    </row>
    <row r="54" spans="1:10" s="208" customFormat="1" ht="19.5" customHeight="1">
      <c r="A54" s="431" t="s">
        <v>94</v>
      </c>
      <c r="B54" s="432"/>
      <c r="C54" s="432"/>
      <c r="D54" s="432"/>
      <c r="E54" s="432"/>
      <c r="F54" s="432"/>
      <c r="G54" s="235">
        <v>18</v>
      </c>
      <c r="H54" s="225">
        <f t="shared" si="2"/>
        <v>1350</v>
      </c>
      <c r="I54" s="455">
        <v>75</v>
      </c>
      <c r="J54" s="456"/>
    </row>
    <row r="55" spans="1:10" s="208" customFormat="1" ht="19.5" customHeight="1">
      <c r="A55" s="431" t="s">
        <v>85</v>
      </c>
      <c r="B55" s="432"/>
      <c r="C55" s="432"/>
      <c r="D55" s="432"/>
      <c r="E55" s="432"/>
      <c r="F55" s="432"/>
      <c r="G55" s="235">
        <v>24</v>
      </c>
      <c r="H55" s="225">
        <f t="shared" si="2"/>
        <v>3600</v>
      </c>
      <c r="I55" s="455">
        <v>150</v>
      </c>
      <c r="J55" s="456"/>
    </row>
    <row r="56" spans="1:10" s="208" customFormat="1" ht="19.5" customHeight="1">
      <c r="A56" s="431" t="s">
        <v>66</v>
      </c>
      <c r="B56" s="432"/>
      <c r="C56" s="432"/>
      <c r="D56" s="432"/>
      <c r="E56" s="432"/>
      <c r="F56" s="432"/>
      <c r="G56" s="235">
        <v>27</v>
      </c>
      <c r="H56" s="225">
        <f t="shared" si="2"/>
        <v>2835</v>
      </c>
      <c r="I56" s="455">
        <v>105</v>
      </c>
      <c r="J56" s="456"/>
    </row>
    <row r="57" spans="1:10" s="208" customFormat="1" ht="19.5" customHeight="1" thickBot="1">
      <c r="A57" s="444" t="s">
        <v>41</v>
      </c>
      <c r="B57" s="445"/>
      <c r="C57" s="445"/>
      <c r="D57" s="445"/>
      <c r="E57" s="445"/>
      <c r="F57" s="445"/>
      <c r="G57" s="236">
        <v>6</v>
      </c>
      <c r="H57" s="237">
        <f>I57*G57</f>
        <v>1650</v>
      </c>
      <c r="I57" s="464">
        <v>275</v>
      </c>
      <c r="J57" s="465"/>
    </row>
    <row r="58" spans="1:10" s="208" customFormat="1" ht="19.5" customHeight="1" thickBot="1">
      <c r="A58" s="459" t="s">
        <v>86</v>
      </c>
      <c r="B58" s="460"/>
      <c r="C58" s="460"/>
      <c r="D58" s="460"/>
      <c r="E58" s="460"/>
      <c r="F58" s="460"/>
      <c r="G58" s="460"/>
      <c r="H58" s="460"/>
      <c r="I58" s="460"/>
      <c r="J58" s="238"/>
    </row>
    <row r="59" spans="1:10" s="208" customFormat="1" ht="19.5" customHeight="1" thickBot="1">
      <c r="A59" s="461" t="s">
        <v>1</v>
      </c>
      <c r="B59" s="462"/>
      <c r="C59" s="462"/>
      <c r="D59" s="462"/>
      <c r="E59" s="462"/>
      <c r="F59" s="463"/>
      <c r="G59" s="239" t="s">
        <v>18</v>
      </c>
      <c r="H59" s="240" t="s">
        <v>22</v>
      </c>
      <c r="I59" s="241"/>
      <c r="J59" s="242" t="s">
        <v>164</v>
      </c>
    </row>
    <row r="60" spans="1:10" s="208" customFormat="1" ht="19.5" customHeight="1">
      <c r="A60" s="466" t="s">
        <v>19</v>
      </c>
      <c r="B60" s="467"/>
      <c r="C60" s="467"/>
      <c r="D60" s="467"/>
      <c r="E60" s="467"/>
      <c r="F60" s="467"/>
      <c r="G60" s="233">
        <v>14</v>
      </c>
      <c r="H60" s="234">
        <f>I60*G60</f>
        <v>1400</v>
      </c>
      <c r="I60" s="243">
        <f>J60+3</f>
        <v>100</v>
      </c>
      <c r="J60" s="244">
        <v>97</v>
      </c>
    </row>
    <row r="61" spans="1:10" s="208" customFormat="1" ht="19.5" customHeight="1">
      <c r="A61" s="457" t="s">
        <v>29</v>
      </c>
      <c r="B61" s="458"/>
      <c r="C61" s="458"/>
      <c r="D61" s="458"/>
      <c r="E61" s="458"/>
      <c r="F61" s="458"/>
      <c r="G61" s="235">
        <v>14</v>
      </c>
      <c r="H61" s="225">
        <f>I61*G61</f>
        <v>1428</v>
      </c>
      <c r="I61" s="223">
        <f>J61+3</f>
        <v>102</v>
      </c>
      <c r="J61" s="224">
        <v>99</v>
      </c>
    </row>
    <row r="62" spans="1:10" s="208" customFormat="1" ht="19.5" customHeight="1">
      <c r="A62" s="457" t="s">
        <v>52</v>
      </c>
      <c r="B62" s="458"/>
      <c r="C62" s="458"/>
      <c r="D62" s="458"/>
      <c r="E62" s="458"/>
      <c r="F62" s="458"/>
      <c r="G62" s="235">
        <v>14</v>
      </c>
      <c r="H62" s="225">
        <f>I62*G62</f>
        <v>1400</v>
      </c>
      <c r="I62" s="223">
        <f>J62+3</f>
        <v>100</v>
      </c>
      <c r="J62" s="224">
        <v>97</v>
      </c>
    </row>
    <row r="63" spans="1:10" s="208" customFormat="1" ht="19.5" customHeight="1">
      <c r="A63" s="431" t="s">
        <v>43</v>
      </c>
      <c r="B63" s="432"/>
      <c r="C63" s="432"/>
      <c r="D63" s="432"/>
      <c r="E63" s="432"/>
      <c r="F63" s="432"/>
      <c r="G63" s="235">
        <v>14</v>
      </c>
      <c r="H63" s="225">
        <f>I63*G63</f>
        <v>1428</v>
      </c>
      <c r="I63" s="223">
        <f>J63+3</f>
        <v>102</v>
      </c>
      <c r="J63" s="224">
        <v>99</v>
      </c>
    </row>
    <row r="64" spans="1:10" s="208" customFormat="1" ht="19.5" customHeight="1" thickBot="1">
      <c r="A64" s="245" t="s">
        <v>100</v>
      </c>
      <c r="B64" s="246"/>
      <c r="C64" s="246"/>
      <c r="D64" s="246"/>
      <c r="E64" s="246"/>
      <c r="F64" s="246"/>
      <c r="G64" s="247">
        <v>14</v>
      </c>
      <c r="H64" s="248">
        <f>I64*G64</f>
        <v>1568</v>
      </c>
      <c r="I64" s="229">
        <f>J64+3</f>
        <v>112</v>
      </c>
      <c r="J64" s="230">
        <v>109</v>
      </c>
    </row>
    <row r="65" spans="2:10" ht="19.5" customHeight="1">
      <c r="B65" s="112"/>
      <c r="C65" s="112"/>
      <c r="D65" s="112"/>
      <c r="E65" s="112"/>
      <c r="F65" s="112"/>
      <c r="G65" s="113"/>
      <c r="H65" s="114"/>
      <c r="I65" s="114"/>
      <c r="J65" s="116"/>
    </row>
    <row r="66" ht="24.75" customHeight="1"/>
  </sheetData>
  <sheetProtection/>
  <mergeCells count="78">
    <mergeCell ref="A3:J3"/>
    <mergeCell ref="A5:J5"/>
    <mergeCell ref="H6:J6"/>
    <mergeCell ref="A2:J2"/>
    <mergeCell ref="I53:J53"/>
    <mergeCell ref="A8:F8"/>
    <mergeCell ref="A9:F9"/>
    <mergeCell ref="A51:F51"/>
    <mergeCell ref="I48:J48"/>
    <mergeCell ref="I49:J49"/>
    <mergeCell ref="A57:F57"/>
    <mergeCell ref="A7:F7"/>
    <mergeCell ref="A23:F23"/>
    <mergeCell ref="I44:J44"/>
    <mergeCell ref="A50:F50"/>
    <mergeCell ref="I50:J50"/>
    <mergeCell ref="A52:F52"/>
    <mergeCell ref="I52:J52"/>
    <mergeCell ref="A45:F45"/>
    <mergeCell ref="I45:J45"/>
    <mergeCell ref="A63:F63"/>
    <mergeCell ref="A54:F54"/>
    <mergeCell ref="I54:J54"/>
    <mergeCell ref="A55:F55"/>
    <mergeCell ref="I55:J55"/>
    <mergeCell ref="I56:J56"/>
    <mergeCell ref="A58:I58"/>
    <mergeCell ref="A59:F59"/>
    <mergeCell ref="I57:J57"/>
    <mergeCell ref="A60:F60"/>
    <mergeCell ref="A61:F61"/>
    <mergeCell ref="A62:F62"/>
    <mergeCell ref="A46:F46"/>
    <mergeCell ref="I46:J46"/>
    <mergeCell ref="I51:J51"/>
    <mergeCell ref="A47:F47"/>
    <mergeCell ref="I47:J47"/>
    <mergeCell ref="A48:F48"/>
    <mergeCell ref="A49:F49"/>
    <mergeCell ref="A53:F53"/>
    <mergeCell ref="I42:J42"/>
    <mergeCell ref="A36:F36"/>
    <mergeCell ref="A37:F37"/>
    <mergeCell ref="I41:J41"/>
    <mergeCell ref="A41:F41"/>
    <mergeCell ref="A56:F56"/>
    <mergeCell ref="A40:J40"/>
    <mergeCell ref="A43:F43"/>
    <mergeCell ref="I43:J43"/>
    <mergeCell ref="A44:F44"/>
    <mergeCell ref="A25:F25"/>
    <mergeCell ref="A27:F27"/>
    <mergeCell ref="A28:F28"/>
    <mergeCell ref="A30:F30"/>
    <mergeCell ref="A29:F29"/>
    <mergeCell ref="A42:F42"/>
    <mergeCell ref="A38:F38"/>
    <mergeCell ref="A39:F39"/>
    <mergeCell ref="A20:F20"/>
    <mergeCell ref="A12:F12"/>
    <mergeCell ref="A32:F32"/>
    <mergeCell ref="A15:F15"/>
    <mergeCell ref="A16:F16"/>
    <mergeCell ref="A17:F17"/>
    <mergeCell ref="A18:F18"/>
    <mergeCell ref="A14:F14"/>
    <mergeCell ref="A31:F31"/>
    <mergeCell ref="A26:F26"/>
    <mergeCell ref="A10:F10"/>
    <mergeCell ref="A11:F11"/>
    <mergeCell ref="A33:F33"/>
    <mergeCell ref="A13:F13"/>
    <mergeCell ref="A34:F34"/>
    <mergeCell ref="A35:F35"/>
    <mergeCell ref="A21:F21"/>
    <mergeCell ref="A22:F22"/>
    <mergeCell ref="A24:F24"/>
    <mergeCell ref="A19:F19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6">
      <selection activeCell="J31" sqref="J31"/>
    </sheetView>
  </sheetViews>
  <sheetFormatPr defaultColWidth="9.00390625" defaultRowHeight="12.75"/>
  <sheetData>
    <row r="1" spans="1:8" ht="12.75">
      <c r="A1" s="150"/>
      <c r="B1" s="151"/>
      <c r="C1" s="151"/>
      <c r="D1" s="152"/>
      <c r="E1" s="150"/>
      <c r="F1" s="151"/>
      <c r="G1" s="151"/>
      <c r="H1" s="152"/>
    </row>
    <row r="2" spans="1:8" ht="12.75">
      <c r="A2" s="153"/>
      <c r="B2" s="154"/>
      <c r="C2" s="154"/>
      <c r="D2" s="155"/>
      <c r="E2" s="153"/>
      <c r="F2" s="154"/>
      <c r="G2" s="154"/>
      <c r="H2" s="155"/>
    </row>
    <row r="3" spans="1:8" ht="12.75">
      <c r="A3" s="153"/>
      <c r="B3" s="154"/>
      <c r="C3" s="154"/>
      <c r="D3" s="155"/>
      <c r="E3" s="153"/>
      <c r="F3" s="154"/>
      <c r="G3" s="154"/>
      <c r="H3" s="155"/>
    </row>
    <row r="4" spans="1:8" ht="12.75">
      <c r="A4" s="153"/>
      <c r="B4" s="154"/>
      <c r="C4" s="154"/>
      <c r="D4" s="155"/>
      <c r="E4" s="153"/>
      <c r="F4" s="154"/>
      <c r="G4" s="154"/>
      <c r="H4" s="155"/>
    </row>
    <row r="5" spans="1:9" ht="12.75">
      <c r="A5" s="156" t="s">
        <v>284</v>
      </c>
      <c r="B5" s="157"/>
      <c r="C5" s="158"/>
      <c r="D5" s="159"/>
      <c r="E5" s="153"/>
      <c r="F5" s="154"/>
      <c r="G5" s="154"/>
      <c r="H5" s="155"/>
      <c r="I5" s="160"/>
    </row>
    <row r="6" spans="1:8" ht="12.75">
      <c r="A6" s="156" t="s">
        <v>262</v>
      </c>
      <c r="B6" s="161"/>
      <c r="C6" s="162"/>
      <c r="D6" s="163"/>
      <c r="E6" s="156" t="s">
        <v>284</v>
      </c>
      <c r="F6" s="157"/>
      <c r="G6" s="158"/>
      <c r="H6" s="155"/>
    </row>
    <row r="7" spans="1:8" ht="12.75">
      <c r="A7" s="153" t="s">
        <v>263</v>
      </c>
      <c r="B7" s="154" t="s">
        <v>276</v>
      </c>
      <c r="C7" s="154"/>
      <c r="D7" s="155"/>
      <c r="E7" s="156" t="s">
        <v>262</v>
      </c>
      <c r="F7" s="161"/>
      <c r="G7" s="162"/>
      <c r="H7" s="155"/>
    </row>
    <row r="8" spans="1:8" ht="12.75">
      <c r="A8" s="473" t="s">
        <v>264</v>
      </c>
      <c r="B8" s="474"/>
      <c r="C8" s="474"/>
      <c r="D8" s="475"/>
      <c r="E8" s="153" t="s">
        <v>263</v>
      </c>
      <c r="F8" s="154" t="s">
        <v>276</v>
      </c>
      <c r="G8" s="154"/>
      <c r="H8" s="155"/>
    </row>
    <row r="9" spans="1:8" ht="12.75">
      <c r="A9" s="473"/>
      <c r="B9" s="474"/>
      <c r="C9" s="474"/>
      <c r="D9" s="475"/>
      <c r="E9" s="473" t="s">
        <v>265</v>
      </c>
      <c r="F9" s="474"/>
      <c r="G9" s="474"/>
      <c r="H9" s="475"/>
    </row>
    <row r="10" spans="1:8" ht="12.75">
      <c r="A10" s="473" t="s">
        <v>266</v>
      </c>
      <c r="B10" s="474"/>
      <c r="C10" s="474"/>
      <c r="D10" s="475"/>
      <c r="E10" s="473"/>
      <c r="F10" s="474"/>
      <c r="G10" s="474"/>
      <c r="H10" s="475"/>
    </row>
    <row r="11" spans="1:8" ht="28.5" thickBot="1">
      <c r="A11" s="476"/>
      <c r="B11" s="477"/>
      <c r="C11" s="477"/>
      <c r="D11" s="478"/>
      <c r="E11" s="479" t="s">
        <v>267</v>
      </c>
      <c r="F11" s="480"/>
      <c r="G11" s="480"/>
      <c r="H11" s="481"/>
    </row>
    <row r="12" spans="1:8" ht="12.75">
      <c r="A12" s="150"/>
      <c r="B12" s="151"/>
      <c r="C12" s="151"/>
      <c r="D12" s="151"/>
      <c r="E12" s="150"/>
      <c r="F12" s="151"/>
      <c r="G12" s="151"/>
      <c r="H12" s="152"/>
    </row>
    <row r="13" spans="1:8" ht="12.75">
      <c r="A13" s="153"/>
      <c r="B13" s="154"/>
      <c r="C13" s="154"/>
      <c r="D13" s="154"/>
      <c r="E13" s="153"/>
      <c r="F13" s="154"/>
      <c r="G13" s="154"/>
      <c r="H13" s="155"/>
    </row>
    <row r="14" spans="1:8" ht="12.75">
      <c r="A14" s="153"/>
      <c r="B14" s="154"/>
      <c r="C14" s="154"/>
      <c r="D14" s="154"/>
      <c r="E14" s="153"/>
      <c r="F14" s="154"/>
      <c r="G14" s="154"/>
      <c r="H14" s="155"/>
    </row>
    <row r="15" spans="1:8" ht="12.75">
      <c r="A15" s="153"/>
      <c r="B15" s="154"/>
      <c r="C15" s="154"/>
      <c r="D15" s="154"/>
      <c r="E15" s="153"/>
      <c r="F15" s="154"/>
      <c r="G15" s="154"/>
      <c r="H15" s="155"/>
    </row>
    <row r="16" spans="1:8" ht="12.75">
      <c r="A16" s="153"/>
      <c r="B16" s="154"/>
      <c r="C16" s="154"/>
      <c r="D16" s="154"/>
      <c r="E16" s="153"/>
      <c r="F16" s="154"/>
      <c r="G16" s="154"/>
      <c r="H16" s="155"/>
    </row>
    <row r="17" spans="1:8" ht="12.75">
      <c r="A17" s="156" t="s">
        <v>284</v>
      </c>
      <c r="B17" s="157"/>
      <c r="C17" s="158"/>
      <c r="D17" s="154"/>
      <c r="E17" s="156" t="s">
        <v>284</v>
      </c>
      <c r="F17" s="157"/>
      <c r="G17" s="158"/>
      <c r="H17" s="155"/>
    </row>
    <row r="18" spans="1:8" ht="12.75">
      <c r="A18" s="156" t="s">
        <v>262</v>
      </c>
      <c r="B18" s="161"/>
      <c r="C18" s="162"/>
      <c r="D18" s="154"/>
      <c r="E18" s="156" t="s">
        <v>262</v>
      </c>
      <c r="F18" s="161"/>
      <c r="G18" s="162"/>
      <c r="H18" s="155"/>
    </row>
    <row r="19" spans="1:8" ht="12.75">
      <c r="A19" s="153" t="s">
        <v>263</v>
      </c>
      <c r="B19" s="154" t="s">
        <v>281</v>
      </c>
      <c r="C19" s="154"/>
      <c r="D19" s="154"/>
      <c r="E19" s="153" t="s">
        <v>263</v>
      </c>
      <c r="F19" s="154" t="s">
        <v>281</v>
      </c>
      <c r="G19" s="154"/>
      <c r="H19" s="155"/>
    </row>
    <row r="20" spans="1:8" ht="12.75">
      <c r="A20" s="482" t="s">
        <v>268</v>
      </c>
      <c r="B20" s="483"/>
      <c r="C20" s="483"/>
      <c r="D20" s="484"/>
      <c r="E20" s="485" t="s">
        <v>269</v>
      </c>
      <c r="F20" s="483"/>
      <c r="G20" s="483"/>
      <c r="H20" s="484"/>
    </row>
    <row r="21" spans="1:8" ht="12.75">
      <c r="A21" s="485"/>
      <c r="B21" s="483"/>
      <c r="C21" s="483"/>
      <c r="D21" s="484"/>
      <c r="E21" s="485"/>
      <c r="F21" s="483"/>
      <c r="G21" s="483"/>
      <c r="H21" s="484"/>
    </row>
    <row r="22" spans="1:8" ht="12.75">
      <c r="A22" s="486" t="s">
        <v>270</v>
      </c>
      <c r="B22" s="487"/>
      <c r="C22" s="487"/>
      <c r="D22" s="488"/>
      <c r="E22" s="486" t="s">
        <v>270</v>
      </c>
      <c r="F22" s="487"/>
      <c r="G22" s="487"/>
      <c r="H22" s="488"/>
    </row>
    <row r="23" spans="1:8" ht="13.5" thickBot="1">
      <c r="A23" s="479"/>
      <c r="B23" s="480"/>
      <c r="C23" s="480"/>
      <c r="D23" s="481"/>
      <c r="E23" s="479"/>
      <c r="F23" s="480"/>
      <c r="G23" s="480"/>
      <c r="H23" s="481"/>
    </row>
    <row r="24" spans="1:8" ht="12.75">
      <c r="A24" s="150"/>
      <c r="B24" s="151"/>
      <c r="C24" s="151"/>
      <c r="D24" s="152"/>
      <c r="E24" s="150"/>
      <c r="F24" s="151"/>
      <c r="G24" s="151"/>
      <c r="H24" s="152"/>
    </row>
    <row r="25" spans="1:8" ht="12.75">
      <c r="A25" s="153"/>
      <c r="B25" s="154"/>
      <c r="C25" s="154"/>
      <c r="D25" s="155"/>
      <c r="E25" s="153"/>
      <c r="F25" s="154"/>
      <c r="G25" s="154"/>
      <c r="H25" s="155"/>
    </row>
    <row r="26" spans="1:8" ht="12.75">
      <c r="A26" s="153"/>
      <c r="B26" s="154"/>
      <c r="C26" s="154"/>
      <c r="D26" s="155"/>
      <c r="E26" s="153"/>
      <c r="F26" s="154"/>
      <c r="G26" s="154"/>
      <c r="H26" s="155"/>
    </row>
    <row r="27" spans="1:8" ht="12.75">
      <c r="A27" s="153"/>
      <c r="B27" s="154"/>
      <c r="C27" s="154"/>
      <c r="D27" s="155"/>
      <c r="E27" s="153"/>
      <c r="F27" s="154"/>
      <c r="G27" s="154"/>
      <c r="H27" s="155"/>
    </row>
    <row r="28" spans="1:8" ht="12.75">
      <c r="A28" s="153"/>
      <c r="B28" s="154"/>
      <c r="C28" s="154"/>
      <c r="D28" s="155"/>
      <c r="E28" s="153"/>
      <c r="F28" s="154"/>
      <c r="G28" s="154"/>
      <c r="H28" s="155"/>
    </row>
    <row r="29" spans="1:8" ht="12.75">
      <c r="A29" s="156" t="s">
        <v>284</v>
      </c>
      <c r="B29" s="157"/>
      <c r="C29" s="158"/>
      <c r="D29" s="155"/>
      <c r="E29" s="156" t="s">
        <v>284</v>
      </c>
      <c r="F29" s="157"/>
      <c r="G29" s="158"/>
      <c r="H29" s="155"/>
    </row>
    <row r="30" spans="1:8" ht="12.75">
      <c r="A30" s="156" t="s">
        <v>262</v>
      </c>
      <c r="B30" s="161"/>
      <c r="C30" s="162"/>
      <c r="D30" s="155"/>
      <c r="E30" s="156" t="s">
        <v>262</v>
      </c>
      <c r="F30" s="161"/>
      <c r="G30" s="162"/>
      <c r="H30" s="155"/>
    </row>
    <row r="31" spans="1:8" ht="12.75">
      <c r="A31" s="153" t="s">
        <v>263</v>
      </c>
      <c r="B31" s="154" t="s">
        <v>281</v>
      </c>
      <c r="C31" s="154"/>
      <c r="D31" s="155"/>
      <c r="E31" s="153" t="s">
        <v>263</v>
      </c>
      <c r="F31" s="154" t="s">
        <v>281</v>
      </c>
      <c r="G31" s="154"/>
      <c r="H31" s="155"/>
    </row>
    <row r="32" spans="1:8" ht="12.75">
      <c r="A32" s="485" t="s">
        <v>271</v>
      </c>
      <c r="B32" s="483"/>
      <c r="C32" s="483"/>
      <c r="D32" s="484"/>
      <c r="E32" s="485" t="s">
        <v>272</v>
      </c>
      <c r="F32" s="483"/>
      <c r="G32" s="483"/>
      <c r="H32" s="484"/>
    </row>
    <row r="33" spans="1:8" ht="12.75">
      <c r="A33" s="485"/>
      <c r="B33" s="483"/>
      <c r="C33" s="483"/>
      <c r="D33" s="484"/>
      <c r="E33" s="485"/>
      <c r="F33" s="483"/>
      <c r="G33" s="483"/>
      <c r="H33" s="484"/>
    </row>
    <row r="34" spans="1:8" ht="12.75">
      <c r="A34" s="486" t="s">
        <v>273</v>
      </c>
      <c r="B34" s="487"/>
      <c r="C34" s="487"/>
      <c r="D34" s="488"/>
      <c r="E34" s="486" t="s">
        <v>274</v>
      </c>
      <c r="F34" s="487"/>
      <c r="G34" s="487"/>
      <c r="H34" s="488"/>
    </row>
    <row r="35" spans="1:8" ht="13.5" thickBot="1">
      <c r="A35" s="479"/>
      <c r="B35" s="480"/>
      <c r="C35" s="480"/>
      <c r="D35" s="481"/>
      <c r="E35" s="479"/>
      <c r="F35" s="480"/>
      <c r="G35" s="480"/>
      <c r="H35" s="481"/>
    </row>
    <row r="36" spans="1:4" ht="12.75">
      <c r="A36" s="150"/>
      <c r="B36" s="151"/>
      <c r="C36" s="151"/>
      <c r="D36" s="152"/>
    </row>
    <row r="37" spans="1:4" ht="12.75">
      <c r="A37" s="153"/>
      <c r="B37" s="154"/>
      <c r="C37" s="154"/>
      <c r="D37" s="155"/>
    </row>
    <row r="38" spans="1:4" ht="12.75">
      <c r="A38" s="153"/>
      <c r="B38" s="154"/>
      <c r="C38" s="154"/>
      <c r="D38" s="155"/>
    </row>
    <row r="39" spans="1:4" ht="12.75">
      <c r="A39" s="153"/>
      <c r="B39" s="154"/>
      <c r="C39" s="154"/>
      <c r="D39" s="155"/>
    </row>
    <row r="40" spans="1:4" ht="12.75">
      <c r="A40" s="153"/>
      <c r="B40" s="154"/>
      <c r="C40" s="154"/>
      <c r="D40" s="155"/>
    </row>
    <row r="41" spans="1:4" ht="12.75">
      <c r="A41" s="156" t="s">
        <v>284</v>
      </c>
      <c r="B41" s="157"/>
      <c r="C41" s="158"/>
      <c r="D41" s="155"/>
    </row>
    <row r="42" spans="1:4" ht="12.75">
      <c r="A42" s="156" t="s">
        <v>262</v>
      </c>
      <c r="B42" s="161"/>
      <c r="C42" s="162"/>
      <c r="D42" s="155"/>
    </row>
    <row r="43" spans="1:4" ht="12.75">
      <c r="A43" s="153" t="s">
        <v>263</v>
      </c>
      <c r="B43" s="154" t="s">
        <v>281</v>
      </c>
      <c r="C43" s="154"/>
      <c r="D43" s="155"/>
    </row>
    <row r="44" spans="1:4" ht="12.75" customHeight="1">
      <c r="A44" s="485" t="s">
        <v>275</v>
      </c>
      <c r="B44" s="483"/>
      <c r="C44" s="483"/>
      <c r="D44" s="484"/>
    </row>
    <row r="45" spans="1:4" ht="12.75" customHeight="1">
      <c r="A45" s="485"/>
      <c r="B45" s="483"/>
      <c r="C45" s="483"/>
      <c r="D45" s="484"/>
    </row>
    <row r="46" spans="1:4" ht="12.75" customHeight="1">
      <c r="A46" s="486" t="s">
        <v>273</v>
      </c>
      <c r="B46" s="487"/>
      <c r="C46" s="487"/>
      <c r="D46" s="488"/>
    </row>
    <row r="47" spans="1:4" ht="13.5" customHeight="1" thickBot="1">
      <c r="A47" s="479"/>
      <c r="B47" s="480"/>
      <c r="C47" s="480"/>
      <c r="D47" s="481"/>
    </row>
    <row r="48" spans="1:4" ht="12.75">
      <c r="A48" s="164"/>
      <c r="B48" s="164"/>
      <c r="C48" s="164"/>
      <c r="D48" s="164"/>
    </row>
    <row r="49" spans="1:4" ht="12.75">
      <c r="A49" s="164"/>
      <c r="B49" s="164"/>
      <c r="C49" s="164"/>
      <c r="D49" s="164"/>
    </row>
    <row r="50" spans="1:4" ht="12.75">
      <c r="A50" s="164"/>
      <c r="B50" s="164"/>
      <c r="C50" s="164"/>
      <c r="D50" s="164"/>
    </row>
    <row r="51" spans="1:4" ht="12.75">
      <c r="A51" s="164"/>
      <c r="B51" s="164"/>
      <c r="C51" s="164"/>
      <c r="D51" s="164"/>
    </row>
    <row r="52" spans="1:4" ht="12.75">
      <c r="A52" s="164"/>
      <c r="B52" s="164"/>
      <c r="C52" s="164"/>
      <c r="D52" s="164"/>
    </row>
  </sheetData>
  <sheetProtection/>
  <mergeCells count="14">
    <mergeCell ref="A44:D45"/>
    <mergeCell ref="A46:D47"/>
    <mergeCell ref="A22:D23"/>
    <mergeCell ref="E22:H23"/>
    <mergeCell ref="A32:D33"/>
    <mergeCell ref="E32:H33"/>
    <mergeCell ref="A34:D35"/>
    <mergeCell ref="E34:H35"/>
    <mergeCell ref="A8:D9"/>
    <mergeCell ref="E9:H10"/>
    <mergeCell ref="A10:D11"/>
    <mergeCell ref="E11:H11"/>
    <mergeCell ref="A20:D21"/>
    <mergeCell ref="E20:H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Swodka</dc:creator>
  <cp:keywords/>
  <dc:description/>
  <cp:lastModifiedBy>Екатерина</cp:lastModifiedBy>
  <cp:lastPrinted>2024-05-13T08:59:08Z</cp:lastPrinted>
  <dcterms:created xsi:type="dcterms:W3CDTF">2004-06-25T07:58:31Z</dcterms:created>
  <dcterms:modified xsi:type="dcterms:W3CDTF">2024-05-13T08:59:33Z</dcterms:modified>
  <cp:category/>
  <cp:version/>
  <cp:contentType/>
  <cp:contentStatus/>
</cp:coreProperties>
</file>